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10\共有\九州運輸局\02_作業中フォルダ（保存期間1年未満）\01_本局\01_総務部\01_総務課\2025年12月作成\20251201_運輸要覧作成\【作業用】九州運輸要覧（令和7年度版）\15. 内航海運の現況\"/>
    </mc:Choice>
  </mc:AlternateContent>
  <xr:revisionPtr revIDLastSave="0" documentId="13_ncr:1_{B4076ABF-F665-454A-9008-D3476F84C4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〔6〕自家用船隻及び船腹量" sheetId="5" r:id="rId1"/>
    <sheet name="15〔7〕自家用船事業者数の推移" sheetId="6" r:id="rId2"/>
    <sheet name="15〔8〕内航貨物地域間流動量" sheetId="7" r:id="rId3"/>
    <sheet name="15〔9〕品目別内航船舶貨物輸送量の推移" sheetId="8" r:id="rId4"/>
  </sheets>
  <definedNames>
    <definedName name="_xlnm.Print_Area" localSheetId="0">'15〔6〕自家用船隻及び船腹量'!$A$1:$I$17</definedName>
    <definedName name="_xlnm.Print_Area" localSheetId="1">'15〔7〕自家用船事業者数の推移'!$A$1:$H$15</definedName>
    <definedName name="_xlnm.Print_Area" localSheetId="2">'15〔8〕内航貨物地域間流動量'!$A$1:$O$19</definedName>
    <definedName name="_xlnm.Print_Area" localSheetId="3">'15〔9〕品目別内航船舶貨物輸送量の推移'!$A$1:$N$46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" i="8" l="1"/>
  <c r="L41" i="8"/>
  <c r="C17" i="7" l="1"/>
  <c r="C16" i="7"/>
  <c r="C15" i="7"/>
  <c r="C14" i="7"/>
  <c r="C13" i="7"/>
  <c r="C12" i="7"/>
  <c r="C11" i="7"/>
  <c r="C10" i="7"/>
  <c r="C9" i="7"/>
  <c r="C8" i="7"/>
  <c r="C7" i="7"/>
  <c r="C6" i="7"/>
  <c r="O5" i="7"/>
  <c r="N5" i="7"/>
  <c r="M5" i="7"/>
  <c r="L5" i="7"/>
  <c r="K5" i="7"/>
  <c r="J5" i="7"/>
  <c r="I5" i="7"/>
  <c r="H5" i="7"/>
  <c r="G5" i="7"/>
  <c r="F5" i="7"/>
  <c r="E5" i="7"/>
  <c r="D5" i="7"/>
  <c r="C5" i="7" s="1"/>
  <c r="H10" i="6"/>
  <c r="H13" i="6" s="1"/>
  <c r="F15" i="5"/>
  <c r="E15" i="5"/>
  <c r="C15" i="5"/>
  <c r="B15" i="5"/>
  <c r="I14" i="5"/>
  <c r="H14" i="5"/>
  <c r="G13" i="5"/>
  <c r="G15" i="5" s="1"/>
  <c r="E13" i="5"/>
  <c r="D13" i="5"/>
  <c r="D15" i="5" s="1"/>
  <c r="C13" i="5"/>
  <c r="I13" i="5" s="1"/>
  <c r="I15" i="5" s="1"/>
  <c r="B13" i="5"/>
  <c r="I12" i="5"/>
  <c r="H12" i="5"/>
  <c r="I11" i="5"/>
  <c r="H11" i="5"/>
  <c r="I10" i="5"/>
  <c r="H10" i="5"/>
  <c r="I9" i="5"/>
  <c r="H9" i="5"/>
  <c r="I8" i="5"/>
  <c r="H8" i="5"/>
  <c r="I7" i="5"/>
  <c r="H7" i="5"/>
  <c r="I6" i="5"/>
  <c r="H6" i="5"/>
  <c r="H13" i="5" s="1"/>
  <c r="H15" i="5" s="1"/>
</calcChain>
</file>

<file path=xl/sharedStrings.xml><?xml version="1.0" encoding="utf-8"?>
<sst xmlns="http://schemas.openxmlformats.org/spreadsheetml/2006/main" count="165" uniqueCount="90">
  <si>
    <t>(注）「自動車専用船、セメント専用船、特殊タンク船」については、該当船舶がないので省略。</t>
    <rPh sb="1" eb="2">
      <t>チュウ</t>
    </rPh>
    <rPh sb="4" eb="7">
      <t>ジドウシャ</t>
    </rPh>
    <rPh sb="7" eb="10">
      <t>センヨウセン</t>
    </rPh>
    <rPh sb="15" eb="17">
      <t>センヨウ</t>
    </rPh>
    <rPh sb="17" eb="18">
      <t>フネ</t>
    </rPh>
    <rPh sb="19" eb="21">
      <t>トクシュ</t>
    </rPh>
    <rPh sb="24" eb="25">
      <t>フネ</t>
    </rPh>
    <rPh sb="32" eb="34">
      <t>ガイトウ</t>
    </rPh>
    <rPh sb="34" eb="36">
      <t>センパク</t>
    </rPh>
    <rPh sb="41" eb="43">
      <t>ショウリャク</t>
    </rPh>
    <phoneticPr fontId="9"/>
  </si>
  <si>
    <t>資料：九州運輸局海事振興部貨物課</t>
    <rPh sb="0" eb="2">
      <t>シリョウ</t>
    </rPh>
    <rPh sb="3" eb="5">
      <t>キュウシュウ</t>
    </rPh>
    <rPh sb="5" eb="8">
      <t>ウンユキョク</t>
    </rPh>
    <rPh sb="8" eb="10">
      <t>カイジ</t>
    </rPh>
    <rPh sb="10" eb="13">
      <t>シンコウブ</t>
    </rPh>
    <rPh sb="13" eb="15">
      <t>カモツ</t>
    </rPh>
    <rPh sb="15" eb="16">
      <t>カ</t>
    </rPh>
    <phoneticPr fontId="9"/>
  </si>
  <si>
    <t>対全国比（％）</t>
    <rPh sb="0" eb="1">
      <t>タイ</t>
    </rPh>
    <rPh sb="1" eb="3">
      <t>ゼンコク</t>
    </rPh>
    <rPh sb="3" eb="4">
      <t>ヒ</t>
    </rPh>
    <phoneticPr fontId="9"/>
  </si>
  <si>
    <t>全　　国</t>
    <rPh sb="0" eb="1">
      <t>ゼン</t>
    </rPh>
    <rPh sb="3" eb="4">
      <t>クニ</t>
    </rPh>
    <phoneticPr fontId="9"/>
  </si>
  <si>
    <t>合　　計</t>
    <rPh sb="0" eb="1">
      <t>ア</t>
    </rPh>
    <rPh sb="3" eb="4">
      <t>ケイ</t>
    </rPh>
    <phoneticPr fontId="9"/>
  </si>
  <si>
    <t>１０００G/T以上</t>
    <rPh sb="7" eb="9">
      <t>イジョウ</t>
    </rPh>
    <phoneticPr fontId="9"/>
  </si>
  <si>
    <t>７００～１０００</t>
    <phoneticPr fontId="9"/>
  </si>
  <si>
    <t>５００～７００</t>
    <phoneticPr fontId="9"/>
  </si>
  <si>
    <t>４００～５００</t>
    <phoneticPr fontId="9"/>
  </si>
  <si>
    <t>３００～４００</t>
    <phoneticPr fontId="9"/>
  </si>
  <si>
    <t>２００～３００</t>
    <phoneticPr fontId="9"/>
  </si>
  <si>
    <t>１００～２００G/T未満</t>
    <rPh sb="10" eb="12">
      <t>ミマン</t>
    </rPh>
    <phoneticPr fontId="9"/>
  </si>
  <si>
    <t>G/T</t>
    <phoneticPr fontId="9"/>
  </si>
  <si>
    <t>隻</t>
    <rPh sb="0" eb="1">
      <t>セキ</t>
    </rPh>
    <phoneticPr fontId="9"/>
  </si>
  <si>
    <t>計</t>
    <rPh sb="0" eb="1">
      <t>ケイ</t>
    </rPh>
    <phoneticPr fontId="9"/>
  </si>
  <si>
    <t>油送船</t>
    <rPh sb="0" eb="2">
      <t>ユソウ</t>
    </rPh>
    <rPh sb="2" eb="3">
      <t>セン</t>
    </rPh>
    <phoneticPr fontId="9"/>
  </si>
  <si>
    <t>土・砂利・石材専用船</t>
    <rPh sb="0" eb="1">
      <t>ツチ</t>
    </rPh>
    <rPh sb="2" eb="4">
      <t>ジャリ</t>
    </rPh>
    <rPh sb="5" eb="7">
      <t>セキザイ</t>
    </rPh>
    <rPh sb="7" eb="10">
      <t>センヨウセン</t>
    </rPh>
    <phoneticPr fontId="9"/>
  </si>
  <si>
    <t>貨物船</t>
    <rPh sb="0" eb="3">
      <t>カモツセン</t>
    </rPh>
    <phoneticPr fontId="9"/>
  </si>
  <si>
    <t>　　　　　　船　種
　区　分</t>
    <rPh sb="6" eb="7">
      <t>フネ</t>
    </rPh>
    <rPh sb="8" eb="9">
      <t>タネ</t>
    </rPh>
    <rPh sb="13" eb="14">
      <t>ク</t>
    </rPh>
    <rPh sb="15" eb="16">
      <t>ブン</t>
    </rPh>
    <phoneticPr fontId="9"/>
  </si>
  <si>
    <t>〔6〕自家用船隻数及び船腹量(用途別・トン数別)</t>
    <rPh sb="3" eb="6">
      <t>ジカヨウ</t>
    </rPh>
    <rPh sb="6" eb="7">
      <t>セン</t>
    </rPh>
    <rPh sb="7" eb="9">
      <t>セキスウ</t>
    </rPh>
    <rPh sb="9" eb="10">
      <t>オヨ</t>
    </rPh>
    <rPh sb="11" eb="13">
      <t>センプク</t>
    </rPh>
    <rPh sb="13" eb="14">
      <t>リョウ</t>
    </rPh>
    <rPh sb="15" eb="17">
      <t>ヨウト</t>
    </rPh>
    <rPh sb="17" eb="18">
      <t>ベツ</t>
    </rPh>
    <rPh sb="21" eb="22">
      <t>スウ</t>
    </rPh>
    <rPh sb="22" eb="23">
      <t>ベツ</t>
    </rPh>
    <phoneticPr fontId="9"/>
  </si>
  <si>
    <t>〔7〕　自家用船事業者数の推移（業態別）</t>
    <rPh sb="4" eb="6">
      <t>ジカ</t>
    </rPh>
    <rPh sb="6" eb="8">
      <t>ヨウセン</t>
    </rPh>
    <rPh sb="8" eb="11">
      <t>ジギョウシャ</t>
    </rPh>
    <rPh sb="11" eb="12">
      <t>スウ</t>
    </rPh>
    <rPh sb="13" eb="15">
      <t>スイイ</t>
    </rPh>
    <rPh sb="16" eb="19">
      <t>ギョウタイベツ</t>
    </rPh>
    <phoneticPr fontId="19"/>
  </si>
  <si>
    <t>(各年度末現在)</t>
    <rPh sb="1" eb="2">
      <t>カク</t>
    </rPh>
    <rPh sb="2" eb="4">
      <t>ネンド</t>
    </rPh>
    <rPh sb="4" eb="5">
      <t>マツ</t>
    </rPh>
    <rPh sb="5" eb="7">
      <t>ゲンザイ</t>
    </rPh>
    <phoneticPr fontId="19"/>
  </si>
  <si>
    <t>事業</t>
    <rPh sb="0" eb="2">
      <t>ジギョウ</t>
    </rPh>
    <phoneticPr fontId="19"/>
  </si>
  <si>
    <t>年度</t>
    <rPh sb="0" eb="2">
      <t>ネンド</t>
    </rPh>
    <phoneticPr fontId="19"/>
  </si>
  <si>
    <t>H2</t>
    <phoneticPr fontId="19"/>
  </si>
  <si>
    <t>H7</t>
    <phoneticPr fontId="19"/>
  </si>
  <si>
    <t>H12</t>
    <phoneticPr fontId="19"/>
  </si>
  <si>
    <t>H17</t>
    <phoneticPr fontId="19"/>
  </si>
  <si>
    <t>H22</t>
    <phoneticPr fontId="19"/>
  </si>
  <si>
    <t>石油販売業</t>
    <rPh sb="0" eb="2">
      <t>セキユ</t>
    </rPh>
    <rPh sb="2" eb="5">
      <t>ハンバイギョウ</t>
    </rPh>
    <phoneticPr fontId="19"/>
  </si>
  <si>
    <t>土木建設業</t>
    <rPh sb="0" eb="2">
      <t>ドボク</t>
    </rPh>
    <rPh sb="2" eb="5">
      <t>ケンセツギョウ</t>
    </rPh>
    <phoneticPr fontId="19"/>
  </si>
  <si>
    <t>建設資材製造業</t>
    <rPh sb="0" eb="2">
      <t>ケンセツ</t>
    </rPh>
    <rPh sb="2" eb="4">
      <t>シザイ</t>
    </rPh>
    <rPh sb="4" eb="7">
      <t>セイゾウギョウ</t>
    </rPh>
    <phoneticPr fontId="19"/>
  </si>
  <si>
    <t>砂利採取業</t>
    <rPh sb="0" eb="2">
      <t>ジャリ</t>
    </rPh>
    <rPh sb="2" eb="4">
      <t>サイシュ</t>
    </rPh>
    <rPh sb="4" eb="5">
      <t>ギョウ</t>
    </rPh>
    <phoneticPr fontId="19"/>
  </si>
  <si>
    <t>給水業</t>
    <rPh sb="0" eb="2">
      <t>キュウスイ</t>
    </rPh>
    <rPh sb="2" eb="3">
      <t>ギョウ</t>
    </rPh>
    <phoneticPr fontId="19"/>
  </si>
  <si>
    <t>その他</t>
    <rPh sb="2" eb="3">
      <t>タ</t>
    </rPh>
    <phoneticPr fontId="19"/>
  </si>
  <si>
    <t>計</t>
    <rPh sb="0" eb="1">
      <t>ケイ</t>
    </rPh>
    <phoneticPr fontId="19"/>
  </si>
  <si>
    <t>(100)</t>
    <phoneticPr fontId="19"/>
  </si>
  <si>
    <t>全国</t>
    <rPh sb="0" eb="2">
      <t>ゼンコク</t>
    </rPh>
    <phoneticPr fontId="19"/>
  </si>
  <si>
    <t>対全国比(％)</t>
    <rPh sb="0" eb="1">
      <t>タイ</t>
    </rPh>
    <rPh sb="1" eb="4">
      <t>ゼンコクヒ</t>
    </rPh>
    <phoneticPr fontId="19"/>
  </si>
  <si>
    <t>（注）　(     )内は、平成２年度を１００とした場合の指数。</t>
    <rPh sb="1" eb="2">
      <t>チュウ</t>
    </rPh>
    <rPh sb="11" eb="12">
      <t>ナイ</t>
    </rPh>
    <rPh sb="14" eb="16">
      <t>ヘイセイ</t>
    </rPh>
    <rPh sb="17" eb="19">
      <t>ネンド</t>
    </rPh>
    <rPh sb="26" eb="28">
      <t>バアイ</t>
    </rPh>
    <rPh sb="29" eb="31">
      <t>シスウ</t>
    </rPh>
    <phoneticPr fontId="19"/>
  </si>
  <si>
    <t>〔8〕　内航貨物地域間流動量</t>
    <rPh sb="4" eb="5">
      <t>ナイ</t>
    </rPh>
    <rPh sb="5" eb="6">
      <t>コウ</t>
    </rPh>
    <rPh sb="6" eb="8">
      <t>カモツ</t>
    </rPh>
    <rPh sb="8" eb="10">
      <t>チイキ</t>
    </rPh>
    <rPh sb="10" eb="11">
      <t>カン</t>
    </rPh>
    <rPh sb="11" eb="13">
      <t>リュウドウ</t>
    </rPh>
    <rPh sb="13" eb="14">
      <t>リョウ</t>
    </rPh>
    <phoneticPr fontId="19"/>
  </si>
  <si>
    <t>着地</t>
  </si>
  <si>
    <t>合計</t>
  </si>
  <si>
    <t>北海道</t>
  </si>
  <si>
    <t>東北</t>
  </si>
  <si>
    <t>関東</t>
  </si>
  <si>
    <t>中部</t>
  </si>
  <si>
    <t>近畿</t>
  </si>
  <si>
    <t>中国</t>
  </si>
  <si>
    <t>山口</t>
  </si>
  <si>
    <t>四国</t>
  </si>
  <si>
    <t>北九州</t>
  </si>
  <si>
    <t>中九州</t>
  </si>
  <si>
    <t>南九州</t>
  </si>
  <si>
    <t>沖縄</t>
  </si>
  <si>
    <t>発地</t>
  </si>
  <si>
    <t>合計</t>
    <rPh sb="0" eb="2">
      <t>ゴウケイ</t>
    </rPh>
    <phoneticPr fontId="19"/>
  </si>
  <si>
    <t>資料：国土交通省「内航船舶輸送統計年報」</t>
    <rPh sb="0" eb="2">
      <t>シリョウ</t>
    </rPh>
    <rPh sb="3" eb="5">
      <t>コクド</t>
    </rPh>
    <rPh sb="5" eb="8">
      <t>コウツウショウ</t>
    </rPh>
    <rPh sb="9" eb="10">
      <t>ナイ</t>
    </rPh>
    <rPh sb="10" eb="11">
      <t>コウ</t>
    </rPh>
    <rPh sb="11" eb="13">
      <t>センパク</t>
    </rPh>
    <rPh sb="13" eb="15">
      <t>ユソウ</t>
    </rPh>
    <rPh sb="15" eb="17">
      <t>トウケイ</t>
    </rPh>
    <rPh sb="17" eb="19">
      <t>ネンポウ</t>
    </rPh>
    <phoneticPr fontId="19"/>
  </si>
  <si>
    <t>(注)　中国(岡山、広島、鳥取、島根)　北九州(福岡、佐賀、長崎)　中九州(熊本、大分)　南九州(宮崎、鹿児島)</t>
    <rPh sb="1" eb="2">
      <t>チュウ</t>
    </rPh>
    <rPh sb="4" eb="6">
      <t>チュウゴク</t>
    </rPh>
    <rPh sb="7" eb="9">
      <t>オカヤマ</t>
    </rPh>
    <rPh sb="10" eb="12">
      <t>ヒロシマ</t>
    </rPh>
    <rPh sb="13" eb="15">
      <t>トットリ</t>
    </rPh>
    <rPh sb="16" eb="18">
      <t>シマネ</t>
    </rPh>
    <rPh sb="20" eb="23">
      <t>キタキュウシュウ</t>
    </rPh>
    <rPh sb="24" eb="26">
      <t>フクオカ</t>
    </rPh>
    <rPh sb="27" eb="29">
      <t>サガ</t>
    </rPh>
    <rPh sb="30" eb="32">
      <t>ナガサキ</t>
    </rPh>
    <rPh sb="34" eb="35">
      <t>ナカ</t>
    </rPh>
    <rPh sb="35" eb="37">
      <t>キュウシュウ</t>
    </rPh>
    <rPh sb="38" eb="40">
      <t>クマモト</t>
    </rPh>
    <rPh sb="41" eb="43">
      <t>オオイタ</t>
    </rPh>
    <rPh sb="45" eb="48">
      <t>ミナミキュウシュウ</t>
    </rPh>
    <rPh sb="49" eb="51">
      <t>ミヤザキ</t>
    </rPh>
    <rPh sb="52" eb="55">
      <t>カゴシマ</t>
    </rPh>
    <phoneticPr fontId="19"/>
  </si>
  <si>
    <t>〔9〕　品目別内航船舶貨物輸送量の推移(営業用)</t>
    <rPh sb="4" eb="7">
      <t>ヒンモクベツ</t>
    </rPh>
    <rPh sb="7" eb="8">
      <t>ナイ</t>
    </rPh>
    <rPh sb="8" eb="9">
      <t>コウ</t>
    </rPh>
    <rPh sb="9" eb="11">
      <t>センパク</t>
    </rPh>
    <rPh sb="11" eb="13">
      <t>カモツ</t>
    </rPh>
    <rPh sb="13" eb="16">
      <t>ユソウリョウ</t>
    </rPh>
    <rPh sb="17" eb="19">
      <t>スイイ</t>
    </rPh>
    <rPh sb="20" eb="23">
      <t>エイギョウヨウ</t>
    </rPh>
    <phoneticPr fontId="19"/>
  </si>
  <si>
    <t>（単位：千トン）</t>
    <rPh sb="1" eb="3">
      <t>タンイ</t>
    </rPh>
    <rPh sb="4" eb="5">
      <t>セン</t>
    </rPh>
    <phoneticPr fontId="19"/>
  </si>
  <si>
    <t>品目</t>
    <rPh sb="0" eb="2">
      <t>ヒンモク</t>
    </rPh>
    <phoneticPr fontId="19"/>
  </si>
  <si>
    <t>区分</t>
    <rPh sb="0" eb="2">
      <t>クブン</t>
    </rPh>
    <phoneticPr fontId="19"/>
  </si>
  <si>
    <t>九州</t>
    <rPh sb="0" eb="2">
      <t>キュウシュウ</t>
    </rPh>
    <phoneticPr fontId="19"/>
  </si>
  <si>
    <t>穀物</t>
    <phoneticPr fontId="19"/>
  </si>
  <si>
    <t>発</t>
    <rPh sb="0" eb="1">
      <t>ハツ</t>
    </rPh>
    <phoneticPr fontId="19"/>
  </si>
  <si>
    <t>着</t>
    <rPh sb="0" eb="1">
      <t>チャク</t>
    </rPh>
    <phoneticPr fontId="19"/>
  </si>
  <si>
    <t>木材</t>
    <rPh sb="0" eb="2">
      <t>モクザイ</t>
    </rPh>
    <phoneticPr fontId="19"/>
  </si>
  <si>
    <t>石炭</t>
    <phoneticPr fontId="19"/>
  </si>
  <si>
    <t>金属鉱</t>
    <phoneticPr fontId="19"/>
  </si>
  <si>
    <t>砂利・砂・石材</t>
    <phoneticPr fontId="19"/>
  </si>
  <si>
    <t>石灰石</t>
    <phoneticPr fontId="19"/>
  </si>
  <si>
    <t>鉄鋼</t>
    <phoneticPr fontId="19"/>
  </si>
  <si>
    <t>輸送用機械</t>
    <phoneticPr fontId="19"/>
  </si>
  <si>
    <t>その他の機械</t>
    <phoneticPr fontId="19"/>
  </si>
  <si>
    <t>セメント</t>
    <phoneticPr fontId="19"/>
  </si>
  <si>
    <t>重油</t>
    <phoneticPr fontId="19"/>
  </si>
  <si>
    <t>揮発油</t>
    <phoneticPr fontId="19"/>
  </si>
  <si>
    <t>石炭製品</t>
    <phoneticPr fontId="19"/>
  </si>
  <si>
    <t>化学薬品</t>
    <phoneticPr fontId="19"/>
  </si>
  <si>
    <t>紙・パルプ</t>
    <phoneticPr fontId="19"/>
  </si>
  <si>
    <t>食料工業品</t>
    <phoneticPr fontId="19"/>
  </si>
  <si>
    <t>金属くず</t>
    <phoneticPr fontId="19"/>
  </si>
  <si>
    <t>その他</t>
    <phoneticPr fontId="19"/>
  </si>
  <si>
    <t>資料：国土交通省「内航船舶輸送統計年報」</t>
    <rPh sb="0" eb="2">
      <t>シリョウ</t>
    </rPh>
    <rPh sb="3" eb="5">
      <t>コクド</t>
    </rPh>
    <rPh sb="5" eb="8">
      <t>コウツウショウ</t>
    </rPh>
    <phoneticPr fontId="19"/>
  </si>
  <si>
    <t>(注)　登録事業者及び届出事業者が輸送した貨物のうち、総トン数２０トン以上の船舶によって輸送されたものを計上。</t>
    <rPh sb="1" eb="2">
      <t>チュウ</t>
    </rPh>
    <rPh sb="4" eb="6">
      <t>トウロク</t>
    </rPh>
    <rPh sb="6" eb="9">
      <t>ジギョウシャ</t>
    </rPh>
    <rPh sb="9" eb="10">
      <t>オヨ</t>
    </rPh>
    <rPh sb="11" eb="13">
      <t>トドケデ</t>
    </rPh>
    <rPh sb="13" eb="16">
      <t>ジギョウシャ</t>
    </rPh>
    <rPh sb="17" eb="19">
      <t>ユソウ</t>
    </rPh>
    <rPh sb="21" eb="23">
      <t>カモツ</t>
    </rPh>
    <rPh sb="27" eb="28">
      <t>ソウ</t>
    </rPh>
    <rPh sb="30" eb="31">
      <t>スウ</t>
    </rPh>
    <rPh sb="35" eb="37">
      <t>イジョウ</t>
    </rPh>
    <rPh sb="38" eb="40">
      <t>センパク</t>
    </rPh>
    <rPh sb="44" eb="46">
      <t>ユソウ</t>
    </rPh>
    <rPh sb="52" eb="54">
      <t>ケイジョウ</t>
    </rPh>
    <phoneticPr fontId="19"/>
  </si>
  <si>
    <t>R5</t>
    <phoneticPr fontId="19"/>
  </si>
  <si>
    <t>(令和７年３月末現在）</t>
    <rPh sb="1" eb="2">
      <t>レイ</t>
    </rPh>
    <rPh sb="2" eb="3">
      <t>ワ</t>
    </rPh>
    <rPh sb="4" eb="5">
      <t>ネン</t>
    </rPh>
    <rPh sb="5" eb="6">
      <t>ヘイネン</t>
    </rPh>
    <rPh sb="6" eb="7">
      <t>ガツ</t>
    </rPh>
    <rPh sb="7" eb="8">
      <t>マツ</t>
    </rPh>
    <rPh sb="8" eb="10">
      <t>ゲンザイ</t>
    </rPh>
    <phoneticPr fontId="9"/>
  </si>
  <si>
    <t>R6</t>
    <phoneticPr fontId="19"/>
  </si>
  <si>
    <t>(令和6年度)　 (単位：千トン)</t>
    <rPh sb="1" eb="3">
      <t>レイワ</t>
    </rPh>
    <rPh sb="4" eb="6">
      <t>ネンド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</si>
</sst>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0.00_ "/>
    <numFmt numFmtId="177" formatCode="#,##0.0_);[Red]\(#,##0.0\)"/>
    <numFmt numFmtId="178" formatCode="#,##0;[Red]#,##0"/>
    <numFmt numFmtId="179" formatCode="#,##0_);[Red]\(#,##0\)"/>
    <numFmt numFmtId="180" formatCode="\(#\)"/>
    <numFmt numFmtId="181" formatCode="0.0_ "/>
    <numFmt numFmtId="182" formatCode="#,##0_ 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/>
  </cellStyleXfs>
  <cellXfs count="11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76" fontId="2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4" fillId="0" borderId="2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178" fontId="10" fillId="0" borderId="1" xfId="2" applyNumberFormat="1" applyFont="1" applyFill="1" applyBorder="1" applyAlignment="1">
      <alignment horizontal="right" vertical="center"/>
    </xf>
    <xf numFmtId="179" fontId="10" fillId="0" borderId="2" xfId="2" applyNumberFormat="1" applyFont="1" applyFill="1" applyBorder="1" applyAlignment="1">
      <alignment horizontal="right" vertical="center"/>
    </xf>
    <xf numFmtId="178" fontId="10" fillId="0" borderId="2" xfId="2" applyNumberFormat="1" applyFont="1" applyFill="1" applyBorder="1" applyAlignment="1">
      <alignment horizontal="right" vertical="center"/>
    </xf>
    <xf numFmtId="179" fontId="15" fillId="0" borderId="2" xfId="2" applyNumberFormat="1" applyFont="1" applyFill="1" applyBorder="1" applyAlignment="1">
      <alignment horizontal="right" vertical="center"/>
    </xf>
    <xf numFmtId="178" fontId="15" fillId="0" borderId="2" xfId="2" applyNumberFormat="1" applyFont="1" applyFill="1" applyBorder="1" applyAlignment="1">
      <alignment horizontal="right" vertical="center"/>
    </xf>
    <xf numFmtId="178" fontId="15" fillId="0" borderId="3" xfId="2" applyNumberFormat="1" applyFont="1" applyFill="1" applyBorder="1" applyAlignment="1">
      <alignment horizontal="right" vertical="center"/>
    </xf>
    <xf numFmtId="0" fontId="7" fillId="0" borderId="3" xfId="3" applyFont="1" applyBorder="1" applyAlignment="1"/>
    <xf numFmtId="0" fontId="7" fillId="0" borderId="10" xfId="3" applyFont="1" applyBorder="1" applyAlignment="1">
      <alignment horizontal="right" vertical="top"/>
    </xf>
    <xf numFmtId="0" fontId="20" fillId="0" borderId="2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49" fontId="21" fillId="0" borderId="2" xfId="3" applyNumberFormat="1" applyFont="1" applyBorder="1" applyAlignment="1">
      <alignment horizontal="center" vertical="center"/>
    </xf>
    <xf numFmtId="180" fontId="21" fillId="0" borderId="2" xfId="3" applyNumberFormat="1" applyFont="1" applyBorder="1" applyAlignment="1">
      <alignment horizontal="center" vertical="center"/>
    </xf>
    <xf numFmtId="180" fontId="15" fillId="0" borderId="2" xfId="3" applyNumberFormat="1" applyFont="1" applyBorder="1" applyAlignment="1">
      <alignment horizontal="center" vertical="center"/>
    </xf>
    <xf numFmtId="181" fontId="20" fillId="0" borderId="2" xfId="3" applyNumberFormat="1" applyFont="1" applyBorder="1" applyAlignment="1">
      <alignment horizontal="center" vertical="center"/>
    </xf>
    <xf numFmtId="181" fontId="10" fillId="0" borderId="2" xfId="3" applyNumberFormat="1" applyFont="1" applyBorder="1" applyAlignment="1">
      <alignment horizontal="center" vertical="center"/>
    </xf>
    <xf numFmtId="0" fontId="22" fillId="0" borderId="8" xfId="4" applyFont="1" applyBorder="1">
      <alignment vertical="center"/>
    </xf>
    <xf numFmtId="0" fontId="22" fillId="0" borderId="7" xfId="4" applyFont="1" applyBorder="1">
      <alignment vertical="center"/>
    </xf>
    <xf numFmtId="0" fontId="22" fillId="0" borderId="5" xfId="4" applyFont="1" applyBorder="1">
      <alignment vertical="center"/>
    </xf>
    <xf numFmtId="0" fontId="22" fillId="0" borderId="4" xfId="4" applyFont="1" applyBorder="1">
      <alignment vertical="center"/>
    </xf>
    <xf numFmtId="182" fontId="17" fillId="0" borderId="2" xfId="4" applyNumberFormat="1" applyBorder="1" applyAlignment="1">
      <alignment horizontal="right" vertical="center"/>
    </xf>
    <xf numFmtId="182" fontId="0" fillId="0" borderId="0" xfId="4" applyNumberFormat="1" applyFont="1">
      <alignment vertical="center"/>
    </xf>
    <xf numFmtId="182" fontId="22" fillId="0" borderId="2" xfId="4" applyNumberFormat="1" applyFont="1" applyBorder="1" applyAlignment="1">
      <alignment horizontal="right" vertical="center"/>
    </xf>
    <xf numFmtId="0" fontId="17" fillId="0" borderId="0" xfId="5"/>
    <xf numFmtId="0" fontId="22" fillId="0" borderId="8" xfId="5" applyFont="1" applyBorder="1"/>
    <xf numFmtId="0" fontId="22" fillId="0" borderId="7" xfId="5" applyFont="1" applyBorder="1"/>
    <xf numFmtId="0" fontId="22" fillId="0" borderId="5" xfId="5" applyFont="1" applyBorder="1"/>
    <xf numFmtId="0" fontId="22" fillId="0" borderId="4" xfId="5" applyFont="1" applyBorder="1"/>
    <xf numFmtId="0" fontId="22" fillId="0" borderId="2" xfId="5" applyFont="1" applyBorder="1" applyAlignment="1">
      <alignment horizontal="center"/>
    </xf>
    <xf numFmtId="0" fontId="22" fillId="0" borderId="12" xfId="5" applyFont="1" applyBorder="1" applyAlignment="1">
      <alignment horizontal="center"/>
    </xf>
    <xf numFmtId="41" fontId="22" fillId="0" borderId="12" xfId="5" applyNumberFormat="1" applyFont="1" applyBorder="1"/>
    <xf numFmtId="41" fontId="22" fillId="0" borderId="2" xfId="5" applyNumberFormat="1" applyFont="1" applyBorder="1"/>
    <xf numFmtId="0" fontId="17" fillId="0" borderId="2" xfId="5" applyBorder="1" applyAlignment="1">
      <alignment horizontal="center"/>
    </xf>
    <xf numFmtId="41" fontId="17" fillId="0" borderId="2" xfId="5" applyNumberFormat="1" applyBorder="1"/>
    <xf numFmtId="181" fontId="22" fillId="0" borderId="2" xfId="5" applyNumberFormat="1" applyFont="1" applyBorder="1"/>
    <xf numFmtId="0" fontId="18" fillId="0" borderId="0" xfId="3" applyFont="1">
      <alignment vertical="center"/>
    </xf>
    <xf numFmtId="0" fontId="7" fillId="0" borderId="0" xfId="3" applyFont="1">
      <alignment vertical="center"/>
    </xf>
    <xf numFmtId="0" fontId="0" fillId="0" borderId="0" xfId="4" applyFont="1">
      <alignment vertical="center"/>
    </xf>
    <xf numFmtId="0" fontId="17" fillId="0" borderId="0" xfId="4">
      <alignment vertical="center"/>
    </xf>
    <xf numFmtId="0" fontId="22" fillId="0" borderId="0" xfId="5" applyFont="1"/>
    <xf numFmtId="177" fontId="15" fillId="0" borderId="2" xfId="1" applyNumberFormat="1" applyFont="1" applyBorder="1" applyAlignment="1">
      <alignment horizontal="right" vertical="center"/>
    </xf>
    <xf numFmtId="177" fontId="10" fillId="0" borderId="2" xfId="1" applyNumberFormat="1" applyFont="1" applyBorder="1" applyAlignment="1">
      <alignment horizontal="right" vertical="center"/>
    </xf>
    <xf numFmtId="179" fontId="10" fillId="0" borderId="2" xfId="1" applyNumberFormat="1" applyFont="1" applyBorder="1" applyAlignment="1">
      <alignment horizontal="right" vertical="center"/>
    </xf>
    <xf numFmtId="179" fontId="15" fillId="0" borderId="2" xfId="1" applyNumberFormat="1" applyFont="1" applyBorder="1" applyAlignment="1">
      <alignment horizontal="right" vertical="center"/>
    </xf>
    <xf numFmtId="41" fontId="17" fillId="0" borderId="0" xfId="5" applyNumberFormat="1"/>
    <xf numFmtId="0" fontId="8" fillId="0" borderId="1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21" fillId="0" borderId="6" xfId="1" applyFont="1" applyBorder="1" applyAlignment="1">
      <alignment horizontal="left" vertical="center"/>
    </xf>
    <xf numFmtId="0" fontId="21" fillId="0" borderId="6" xfId="1" applyFont="1" applyBorder="1" applyAlignment="1">
      <alignment vertical="center"/>
    </xf>
    <xf numFmtId="0" fontId="13" fillId="0" borderId="6" xfId="1" applyFont="1" applyBorder="1" applyAlignment="1">
      <alignment horizontal="right" vertical="center"/>
    </xf>
    <xf numFmtId="0" fontId="8" fillId="0" borderId="11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8" fillId="0" borderId="9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18" fillId="0" borderId="0" xfId="3" applyFont="1">
      <alignment vertical="center"/>
    </xf>
    <xf numFmtId="0" fontId="7" fillId="0" borderId="6" xfId="3" applyFont="1" applyBorder="1" applyAlignment="1">
      <alignment horizontal="right" vertical="center"/>
    </xf>
    <xf numFmtId="0" fontId="18" fillId="0" borderId="8" xfId="3" applyFont="1" applyBorder="1" applyAlignment="1">
      <alignment horizontal="center" vertical="center"/>
    </xf>
    <xf numFmtId="0" fontId="18" fillId="0" borderId="7" xfId="3" applyFont="1" applyBorder="1" applyAlignment="1">
      <alignment horizontal="center" vertical="center"/>
    </xf>
    <xf numFmtId="0" fontId="18" fillId="0" borderId="5" xfId="3" applyFont="1" applyBorder="1" applyAlignment="1">
      <alignment horizontal="center" vertical="center"/>
    </xf>
    <xf numFmtId="0" fontId="18" fillId="0" borderId="4" xfId="3" applyFont="1" applyBorder="1" applyAlignment="1">
      <alignment horizontal="center" vertical="center"/>
    </xf>
    <xf numFmtId="0" fontId="7" fillId="0" borderId="0" xfId="3" applyFont="1">
      <alignment vertical="center"/>
    </xf>
    <xf numFmtId="0" fontId="17" fillId="0" borderId="2" xfId="4" applyBorder="1" applyAlignment="1">
      <alignment horizontal="center" vertical="center"/>
    </xf>
    <xf numFmtId="0" fontId="17" fillId="0" borderId="2" xfId="4" applyBorder="1">
      <alignment vertical="center"/>
    </xf>
    <xf numFmtId="0" fontId="18" fillId="0" borderId="0" xfId="4" applyFont="1">
      <alignment vertical="center"/>
    </xf>
    <xf numFmtId="0" fontId="17" fillId="0" borderId="0" xfId="4">
      <alignment vertical="center"/>
    </xf>
    <xf numFmtId="0" fontId="22" fillId="0" borderId="6" xfId="4" applyFont="1" applyBorder="1" applyAlignment="1">
      <alignment horizontal="right" vertical="center"/>
    </xf>
    <xf numFmtId="0" fontId="22" fillId="0" borderId="2" xfId="4" applyFont="1" applyBorder="1" applyAlignment="1">
      <alignment horizontal="center" vertical="center"/>
    </xf>
    <xf numFmtId="0" fontId="0" fillId="0" borderId="0" xfId="4" applyFont="1">
      <alignment vertical="center"/>
    </xf>
    <xf numFmtId="0" fontId="22" fillId="0" borderId="2" xfId="4" applyFont="1" applyBorder="1">
      <alignment vertical="center"/>
    </xf>
    <xf numFmtId="0" fontId="22" fillId="0" borderId="1" xfId="4" applyFont="1" applyBorder="1">
      <alignment vertical="center"/>
    </xf>
    <xf numFmtId="0" fontId="22" fillId="0" borderId="0" xfId="4" applyFont="1">
      <alignment vertical="center"/>
    </xf>
    <xf numFmtId="0" fontId="23" fillId="0" borderId="0" xfId="5" applyFont="1"/>
    <xf numFmtId="0" fontId="22" fillId="0" borderId="6" xfId="5" applyFont="1" applyBorder="1" applyAlignment="1">
      <alignment horizontal="right"/>
    </xf>
    <xf numFmtId="0" fontId="22" fillId="0" borderId="3" xfId="5" applyFont="1" applyBorder="1" applyAlignment="1">
      <alignment horizontal="center" vertical="center"/>
    </xf>
    <xf numFmtId="0" fontId="22" fillId="0" borderId="10" xfId="5" applyFont="1" applyBorder="1" applyAlignment="1">
      <alignment horizontal="center" vertical="center"/>
    </xf>
    <xf numFmtId="41" fontId="22" fillId="0" borderId="11" xfId="5" applyNumberFormat="1" applyFont="1" applyBorder="1" applyAlignment="1">
      <alignment horizontal="center" vertical="center"/>
    </xf>
    <xf numFmtId="41" fontId="22" fillId="0" borderId="12" xfId="5" applyNumberFormat="1" applyFont="1" applyBorder="1" applyAlignment="1">
      <alignment horizontal="center" vertical="center"/>
    </xf>
    <xf numFmtId="41" fontId="22" fillId="0" borderId="11" xfId="5" applyNumberFormat="1" applyFont="1" applyBorder="1" applyAlignment="1">
      <alignment vertical="center"/>
    </xf>
    <xf numFmtId="41" fontId="22" fillId="0" borderId="12" xfId="5" applyNumberFormat="1" applyFont="1" applyBorder="1" applyAlignment="1">
      <alignment vertical="center"/>
    </xf>
    <xf numFmtId="0" fontId="22" fillId="0" borderId="11" xfId="5" applyFont="1" applyBorder="1" applyAlignment="1">
      <alignment horizontal="center" vertical="center"/>
    </xf>
    <xf numFmtId="0" fontId="22" fillId="0" borderId="12" xfId="5" applyFont="1" applyBorder="1" applyAlignment="1">
      <alignment horizontal="center" vertical="center"/>
    </xf>
    <xf numFmtId="0" fontId="22" fillId="0" borderId="1" xfId="5" applyFont="1" applyBorder="1"/>
    <xf numFmtId="0" fontId="22" fillId="0" borderId="0" xfId="5" applyFont="1"/>
    <xf numFmtId="41" fontId="17" fillId="0" borderId="11" xfId="5" applyNumberFormat="1" applyBorder="1" applyAlignment="1">
      <alignment vertical="center"/>
    </xf>
    <xf numFmtId="41" fontId="17" fillId="0" borderId="12" xfId="5" applyNumberFormat="1" applyBorder="1" applyAlignment="1">
      <alignment vertical="center"/>
    </xf>
    <xf numFmtId="0" fontId="17" fillId="0" borderId="11" xfId="5" applyBorder="1" applyAlignment="1">
      <alignment horizontal="center" vertical="center"/>
    </xf>
    <xf numFmtId="0" fontId="17" fillId="0" borderId="12" xfId="5" applyBorder="1" applyAlignment="1">
      <alignment horizontal="center" vertical="center"/>
    </xf>
  </cellXfs>
  <cellStyles count="6">
    <cellStyle name="桁区切り 2" xfId="2" xr:uid="{00000000-0005-0000-0000-000000000000}"/>
    <cellStyle name="標準" xfId="0" builtinId="0"/>
    <cellStyle name="標準 2" xfId="1" xr:uid="{00000000-0005-0000-0000-000002000000}"/>
    <cellStyle name="標準 2 2" xfId="4" xr:uid="{C130B7CA-6D61-423D-9C0B-2A4C4336EC35}"/>
    <cellStyle name="標準 3" xfId="3" xr:uid="{C62B954D-0D14-4D6B-8EB3-0C50289897BE}"/>
    <cellStyle name="標準 4" xfId="5" xr:uid="{67DD8BED-0012-4A4F-AFEF-0C2557C745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3402</xdr:colOff>
      <xdr:row>2</xdr:row>
      <xdr:rowOff>3402</xdr:rowOff>
    </xdr:from>
    <xdr:to>
      <xdr:col>1</xdr:col>
      <xdr:colOff>3402</xdr:colOff>
      <xdr:row>5</xdr:row>
      <xdr:rowOff>3402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346920B-4667-43A6-A36D-62F03D76F6F0}"/>
            </a:ext>
          </a:extLst>
        </xdr:cNvPr>
        <xdr:cNvCxnSpPr/>
      </xdr:nvCxnSpPr>
      <xdr:spPr>
        <a:xfrm>
          <a:off x="3402" y="479652"/>
          <a:ext cx="685800" cy="7143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B8F77-096D-4AEC-9518-97FD72FE5677}">
  <dimension ref="A2:I33"/>
  <sheetViews>
    <sheetView tabSelected="1" view="pageBreakPreview" zoomScale="130" zoomScaleNormal="115" zoomScaleSheetLayoutView="130" workbookViewId="0">
      <selection activeCell="G9" sqref="G9"/>
    </sheetView>
  </sheetViews>
  <sheetFormatPr defaultColWidth="9" defaultRowHeight="12.75" x14ac:dyDescent="0.15"/>
  <cols>
    <col min="1" max="1" width="20.625" style="1" customWidth="1"/>
    <col min="2" max="2" width="8.625" style="1" customWidth="1"/>
    <col min="3" max="3" width="15.125" style="1" customWidth="1"/>
    <col min="4" max="4" width="8.625" style="1" customWidth="1"/>
    <col min="5" max="5" width="15.125" style="1" customWidth="1"/>
    <col min="6" max="6" width="8.625" style="1" customWidth="1"/>
    <col min="7" max="7" width="15.125" style="2" customWidth="1"/>
    <col min="8" max="8" width="8.625" style="2" customWidth="1"/>
    <col min="9" max="9" width="15.125" style="2" customWidth="1"/>
    <col min="10" max="16384" width="9" style="1"/>
  </cols>
  <sheetData>
    <row r="2" spans="1:9" s="10" customFormat="1" ht="30" customHeight="1" x14ac:dyDescent="0.15">
      <c r="A2" s="62" t="s">
        <v>19</v>
      </c>
      <c r="B2" s="62"/>
      <c r="C2" s="62"/>
      <c r="D2" s="63"/>
      <c r="E2" s="63"/>
      <c r="F2" s="1"/>
      <c r="G2" s="2"/>
      <c r="H2" s="64" t="s">
        <v>87</v>
      </c>
      <c r="I2" s="64"/>
    </row>
    <row r="3" spans="1:9" s="4" customFormat="1" ht="17.25" customHeight="1" x14ac:dyDescent="0.15">
      <c r="A3" s="65" t="s">
        <v>18</v>
      </c>
      <c r="B3" s="68" t="s">
        <v>17</v>
      </c>
      <c r="C3" s="69"/>
      <c r="D3" s="72" t="s">
        <v>16</v>
      </c>
      <c r="E3" s="73"/>
      <c r="F3" s="76" t="s">
        <v>15</v>
      </c>
      <c r="G3" s="77"/>
      <c r="H3" s="78" t="s">
        <v>14</v>
      </c>
      <c r="I3" s="79"/>
    </row>
    <row r="4" spans="1:9" s="4" customFormat="1" ht="18" customHeight="1" x14ac:dyDescent="0.15">
      <c r="A4" s="66"/>
      <c r="B4" s="70"/>
      <c r="C4" s="71"/>
      <c r="D4" s="74"/>
      <c r="E4" s="75"/>
      <c r="F4" s="70"/>
      <c r="G4" s="71"/>
      <c r="H4" s="80"/>
      <c r="I4" s="81"/>
    </row>
    <row r="5" spans="1:9" s="4" customFormat="1" ht="24" customHeight="1" x14ac:dyDescent="0.15">
      <c r="A5" s="67"/>
      <c r="B5" s="7" t="s">
        <v>13</v>
      </c>
      <c r="C5" s="7" t="s">
        <v>12</v>
      </c>
      <c r="D5" s="7" t="s">
        <v>13</v>
      </c>
      <c r="E5" s="9" t="s">
        <v>12</v>
      </c>
      <c r="F5" s="7" t="s">
        <v>13</v>
      </c>
      <c r="G5" s="9" t="s">
        <v>12</v>
      </c>
      <c r="H5" s="11" t="s">
        <v>13</v>
      </c>
      <c r="I5" s="11" t="s">
        <v>12</v>
      </c>
    </row>
    <row r="6" spans="1:9" s="4" customFormat="1" ht="24" customHeight="1" x14ac:dyDescent="0.15">
      <c r="A6" s="8" t="s">
        <v>11</v>
      </c>
      <c r="B6" s="56">
        <v>9</v>
      </c>
      <c r="C6" s="13">
        <v>1587</v>
      </c>
      <c r="D6" s="14">
        <v>1</v>
      </c>
      <c r="E6" s="13">
        <v>99</v>
      </c>
      <c r="F6" s="14">
        <v>1</v>
      </c>
      <c r="G6" s="15">
        <v>114.33</v>
      </c>
      <c r="H6" s="16">
        <f t="shared" ref="H6:I12" si="0">SUM(B6,D6,F6)</f>
        <v>11</v>
      </c>
      <c r="I6" s="17">
        <f t="shared" si="0"/>
        <v>1800.33</v>
      </c>
    </row>
    <row r="7" spans="1:9" s="4" customFormat="1" ht="24" customHeight="1" x14ac:dyDescent="0.15">
      <c r="A7" s="7" t="s">
        <v>10</v>
      </c>
      <c r="B7" s="56">
        <v>1</v>
      </c>
      <c r="C7" s="13">
        <v>286</v>
      </c>
      <c r="D7" s="14">
        <v>2</v>
      </c>
      <c r="E7" s="13">
        <v>490</v>
      </c>
      <c r="F7" s="14">
        <v>0</v>
      </c>
      <c r="G7" s="15">
        <v>0</v>
      </c>
      <c r="H7" s="16">
        <f t="shared" si="0"/>
        <v>3</v>
      </c>
      <c r="I7" s="17">
        <f t="shared" si="0"/>
        <v>776</v>
      </c>
    </row>
    <row r="8" spans="1:9" s="4" customFormat="1" ht="24" customHeight="1" x14ac:dyDescent="0.15">
      <c r="A8" s="7" t="s">
        <v>9</v>
      </c>
      <c r="B8" s="56">
        <v>0</v>
      </c>
      <c r="C8" s="13">
        <v>0</v>
      </c>
      <c r="D8" s="14">
        <v>0</v>
      </c>
      <c r="E8" s="13">
        <v>0</v>
      </c>
      <c r="F8" s="14">
        <v>0</v>
      </c>
      <c r="G8" s="15">
        <v>0</v>
      </c>
      <c r="H8" s="16">
        <f t="shared" si="0"/>
        <v>0</v>
      </c>
      <c r="I8" s="17">
        <f t="shared" si="0"/>
        <v>0</v>
      </c>
    </row>
    <row r="9" spans="1:9" s="4" customFormat="1" ht="24" customHeight="1" x14ac:dyDescent="0.15">
      <c r="A9" s="7" t="s">
        <v>8</v>
      </c>
      <c r="B9" s="56">
        <v>1</v>
      </c>
      <c r="C9" s="13">
        <v>431</v>
      </c>
      <c r="D9" s="14">
        <v>3</v>
      </c>
      <c r="E9" s="13">
        <v>1278</v>
      </c>
      <c r="F9" s="14">
        <v>0</v>
      </c>
      <c r="G9" s="15">
        <v>0</v>
      </c>
      <c r="H9" s="16">
        <f t="shared" si="0"/>
        <v>4</v>
      </c>
      <c r="I9" s="17">
        <f t="shared" si="0"/>
        <v>1709</v>
      </c>
    </row>
    <row r="10" spans="1:9" s="4" customFormat="1" ht="24" customHeight="1" x14ac:dyDescent="0.15">
      <c r="A10" s="7" t="s">
        <v>7</v>
      </c>
      <c r="B10" s="56">
        <v>4</v>
      </c>
      <c r="C10" s="13">
        <v>2480</v>
      </c>
      <c r="D10" s="14">
        <v>0</v>
      </c>
      <c r="E10" s="13">
        <v>0</v>
      </c>
      <c r="F10" s="14">
        <v>0</v>
      </c>
      <c r="G10" s="15">
        <v>0</v>
      </c>
      <c r="H10" s="16">
        <f t="shared" si="0"/>
        <v>4</v>
      </c>
      <c r="I10" s="17">
        <f t="shared" si="0"/>
        <v>2480</v>
      </c>
    </row>
    <row r="11" spans="1:9" s="4" customFormat="1" ht="24" customHeight="1" x14ac:dyDescent="0.15">
      <c r="A11" s="7" t="s">
        <v>6</v>
      </c>
      <c r="B11" s="56">
        <v>2</v>
      </c>
      <c r="C11" s="13">
        <v>1896.6</v>
      </c>
      <c r="D11" s="14">
        <v>0</v>
      </c>
      <c r="E11" s="13">
        <v>0</v>
      </c>
      <c r="F11" s="14">
        <v>0</v>
      </c>
      <c r="G11" s="15">
        <v>0</v>
      </c>
      <c r="H11" s="16">
        <f t="shared" si="0"/>
        <v>2</v>
      </c>
      <c r="I11" s="17">
        <f t="shared" si="0"/>
        <v>1896.6</v>
      </c>
    </row>
    <row r="12" spans="1:9" s="4" customFormat="1" ht="24" customHeight="1" x14ac:dyDescent="0.15">
      <c r="A12" s="7" t="s">
        <v>5</v>
      </c>
      <c r="B12" s="56">
        <v>5</v>
      </c>
      <c r="C12" s="13">
        <v>9095</v>
      </c>
      <c r="D12" s="14">
        <v>13</v>
      </c>
      <c r="E12" s="13">
        <v>36259</v>
      </c>
      <c r="F12" s="14">
        <v>0</v>
      </c>
      <c r="G12" s="15">
        <v>0</v>
      </c>
      <c r="H12" s="16">
        <f t="shared" si="0"/>
        <v>18</v>
      </c>
      <c r="I12" s="17">
        <f t="shared" si="0"/>
        <v>45354</v>
      </c>
    </row>
    <row r="13" spans="1:9" s="4" customFormat="1" ht="24" customHeight="1" x14ac:dyDescent="0.15">
      <c r="A13" s="12" t="s">
        <v>4</v>
      </c>
      <c r="B13" s="57">
        <f>SUM(B6:B12)</f>
        <v>22</v>
      </c>
      <c r="C13" s="18">
        <f>SUM(C6:C12)</f>
        <v>15775.6</v>
      </c>
      <c r="D13" s="16">
        <f>SUM(D6:D12)</f>
        <v>19</v>
      </c>
      <c r="E13" s="18">
        <f>SUM(E6:E12)</f>
        <v>38126</v>
      </c>
      <c r="F13" s="16">
        <v>1</v>
      </c>
      <c r="G13" s="18">
        <f>SUM(G6:G12)</f>
        <v>114.33</v>
      </c>
      <c r="H13" s="16">
        <f>SUM(H6:H12)</f>
        <v>42</v>
      </c>
      <c r="I13" s="17">
        <f>SUM(C13,E13,G13)</f>
        <v>54015.93</v>
      </c>
    </row>
    <row r="14" spans="1:9" s="4" customFormat="1" ht="24" customHeight="1" x14ac:dyDescent="0.15">
      <c r="A14" s="7" t="s">
        <v>3</v>
      </c>
      <c r="B14" s="56">
        <v>281</v>
      </c>
      <c r="C14" s="13">
        <v>169745.55</v>
      </c>
      <c r="D14" s="14">
        <v>72</v>
      </c>
      <c r="E14" s="13">
        <v>100943.03</v>
      </c>
      <c r="F14" s="14">
        <v>13</v>
      </c>
      <c r="G14" s="15">
        <v>1757.19</v>
      </c>
      <c r="H14" s="16">
        <f>B14+D14+F14</f>
        <v>366</v>
      </c>
      <c r="I14" s="17">
        <f>C14+E14+G14</f>
        <v>272445.76999999996</v>
      </c>
    </row>
    <row r="15" spans="1:9" s="4" customFormat="1" ht="24" customHeight="1" x14ac:dyDescent="0.15">
      <c r="A15" s="7" t="s">
        <v>2</v>
      </c>
      <c r="B15" s="55">
        <f t="shared" ref="B15:I15" si="1">B13/B14*100</f>
        <v>7.8291814946619214</v>
      </c>
      <c r="C15" s="55">
        <f t="shared" si="1"/>
        <v>9.2936751508360622</v>
      </c>
      <c r="D15" s="55">
        <f t="shared" si="1"/>
        <v>26.388888888888889</v>
      </c>
      <c r="E15" s="55">
        <f t="shared" si="1"/>
        <v>37.769819273306929</v>
      </c>
      <c r="F15" s="55">
        <f t="shared" si="1"/>
        <v>7.6923076923076925</v>
      </c>
      <c r="G15" s="55">
        <f t="shared" si="1"/>
        <v>6.5064108036125861</v>
      </c>
      <c r="H15" s="54">
        <f t="shared" si="1"/>
        <v>11.475409836065573</v>
      </c>
      <c r="I15" s="54">
        <f t="shared" si="1"/>
        <v>19.826305249664919</v>
      </c>
    </row>
    <row r="16" spans="1:9" s="4" customFormat="1" ht="18" customHeight="1" x14ac:dyDescent="0.15">
      <c r="A16" s="59" t="s">
        <v>1</v>
      </c>
      <c r="B16" s="59"/>
      <c r="C16" s="59"/>
      <c r="D16" s="59"/>
      <c r="E16" s="59"/>
      <c r="F16" s="6"/>
      <c r="G16" s="5"/>
      <c r="H16" s="5"/>
      <c r="I16" s="5"/>
    </row>
    <row r="17" spans="1:9" s="4" customFormat="1" ht="18" customHeight="1" x14ac:dyDescent="0.15">
      <c r="A17" s="60" t="s">
        <v>0</v>
      </c>
      <c r="B17" s="60"/>
      <c r="C17" s="60"/>
      <c r="D17" s="60"/>
      <c r="E17" s="60"/>
      <c r="F17" s="61"/>
      <c r="G17" s="61"/>
      <c r="H17" s="61"/>
      <c r="I17" s="5"/>
    </row>
    <row r="21" spans="1:9" x14ac:dyDescent="0.15">
      <c r="D21" s="3"/>
    </row>
    <row r="22" spans="1:9" x14ac:dyDescent="0.15">
      <c r="D22" s="3"/>
    </row>
    <row r="23" spans="1:9" x14ac:dyDescent="0.15">
      <c r="D23" s="3"/>
    </row>
    <row r="24" spans="1:9" x14ac:dyDescent="0.15">
      <c r="D24" s="3"/>
    </row>
    <row r="25" spans="1:9" x14ac:dyDescent="0.15">
      <c r="D25" s="3"/>
    </row>
    <row r="26" spans="1:9" x14ac:dyDescent="0.15">
      <c r="D26" s="3"/>
    </row>
    <row r="27" spans="1:9" x14ac:dyDescent="0.15">
      <c r="D27" s="3"/>
    </row>
    <row r="28" spans="1:9" x14ac:dyDescent="0.15">
      <c r="D28" s="3"/>
    </row>
    <row r="29" spans="1:9" x14ac:dyDescent="0.15">
      <c r="D29" s="3"/>
    </row>
    <row r="30" spans="1:9" x14ac:dyDescent="0.15">
      <c r="D30" s="3"/>
    </row>
    <row r="31" spans="1:9" x14ac:dyDescent="0.15">
      <c r="D31" s="3"/>
    </row>
    <row r="32" spans="1:9" x14ac:dyDescent="0.15">
      <c r="D32" s="3"/>
    </row>
    <row r="33" spans="4:4" x14ac:dyDescent="0.15">
      <c r="D33" s="3"/>
    </row>
  </sheetData>
  <mergeCells count="9">
    <mergeCell ref="A16:E16"/>
    <mergeCell ref="A17:H17"/>
    <mergeCell ref="A2:E2"/>
    <mergeCell ref="H2:I2"/>
    <mergeCell ref="A3:A5"/>
    <mergeCell ref="B3:C4"/>
    <mergeCell ref="D3:E4"/>
    <mergeCell ref="F3:G4"/>
    <mergeCell ref="H3:I4"/>
  </mergeCells>
  <phoneticPr fontId="3"/>
  <printOptions horizontalCentered="1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090A9-7DE3-49C2-BF52-091262C1D857}">
  <dimension ref="A1:H16"/>
  <sheetViews>
    <sheetView view="pageBreakPreview" zoomScale="115" zoomScaleNormal="100" zoomScaleSheetLayoutView="115" workbookViewId="0">
      <selection activeCell="H13" sqref="H13"/>
    </sheetView>
  </sheetViews>
  <sheetFormatPr defaultColWidth="9" defaultRowHeight="22.5" customHeight="1" x14ac:dyDescent="0.15"/>
  <cols>
    <col min="1" max="2" width="10.625" style="49" customWidth="1"/>
    <col min="3" max="8" width="14.625" style="49" customWidth="1"/>
    <col min="9" max="16384" width="9" style="49"/>
  </cols>
  <sheetData>
    <row r="1" spans="1:8" ht="22.5" customHeight="1" x14ac:dyDescent="0.15">
      <c r="A1" s="83" t="s">
        <v>20</v>
      </c>
      <c r="B1" s="83"/>
      <c r="C1" s="83"/>
      <c r="D1" s="83"/>
      <c r="E1" s="83"/>
      <c r="F1" s="83"/>
      <c r="G1" s="83"/>
      <c r="H1" s="83"/>
    </row>
    <row r="2" spans="1:8" ht="22.5" customHeight="1" x14ac:dyDescent="0.15">
      <c r="G2" s="84" t="s">
        <v>21</v>
      </c>
      <c r="H2" s="84"/>
    </row>
    <row r="3" spans="1:8" ht="36.75" customHeight="1" x14ac:dyDescent="0.15">
      <c r="A3" s="19" t="s">
        <v>22</v>
      </c>
      <c r="B3" s="20" t="s">
        <v>23</v>
      </c>
      <c r="C3" s="21" t="s">
        <v>24</v>
      </c>
      <c r="D3" s="21" t="s">
        <v>25</v>
      </c>
      <c r="E3" s="21" t="s">
        <v>26</v>
      </c>
      <c r="F3" s="21" t="s">
        <v>27</v>
      </c>
      <c r="G3" s="21" t="s">
        <v>28</v>
      </c>
      <c r="H3" s="22" t="s">
        <v>88</v>
      </c>
    </row>
    <row r="4" spans="1:8" ht="25.5" customHeight="1" x14ac:dyDescent="0.15">
      <c r="A4" s="82" t="s">
        <v>29</v>
      </c>
      <c r="B4" s="82"/>
      <c r="C4" s="21">
        <v>2</v>
      </c>
      <c r="D4" s="21">
        <v>3</v>
      </c>
      <c r="E4" s="21">
        <v>3</v>
      </c>
      <c r="F4" s="21">
        <v>2</v>
      </c>
      <c r="G4" s="21">
        <v>2</v>
      </c>
      <c r="H4" s="22">
        <v>1</v>
      </c>
    </row>
    <row r="5" spans="1:8" ht="25.5" customHeight="1" x14ac:dyDescent="0.15">
      <c r="A5" s="82" t="s">
        <v>30</v>
      </c>
      <c r="B5" s="82"/>
      <c r="C5" s="21">
        <v>5</v>
      </c>
      <c r="D5" s="21">
        <v>7</v>
      </c>
      <c r="E5" s="21">
        <v>7</v>
      </c>
      <c r="F5" s="21">
        <v>6</v>
      </c>
      <c r="G5" s="21">
        <v>10</v>
      </c>
      <c r="H5" s="22">
        <v>7</v>
      </c>
    </row>
    <row r="6" spans="1:8" ht="25.5" customHeight="1" x14ac:dyDescent="0.15">
      <c r="A6" s="82" t="s">
        <v>31</v>
      </c>
      <c r="B6" s="82"/>
      <c r="C6" s="21">
        <v>5</v>
      </c>
      <c r="D6" s="21">
        <v>4</v>
      </c>
      <c r="E6" s="21">
        <v>4</v>
      </c>
      <c r="F6" s="21">
        <v>4</v>
      </c>
      <c r="G6" s="21">
        <v>1</v>
      </c>
      <c r="H6" s="22">
        <v>1</v>
      </c>
    </row>
    <row r="7" spans="1:8" ht="25.5" customHeight="1" x14ac:dyDescent="0.15">
      <c r="A7" s="82" t="s">
        <v>32</v>
      </c>
      <c r="B7" s="82"/>
      <c r="C7" s="21">
        <v>14</v>
      </c>
      <c r="D7" s="21">
        <v>14</v>
      </c>
      <c r="E7" s="21">
        <v>14</v>
      </c>
      <c r="F7" s="21">
        <v>14</v>
      </c>
      <c r="G7" s="21">
        <v>11</v>
      </c>
      <c r="H7" s="22">
        <v>6</v>
      </c>
    </row>
    <row r="8" spans="1:8" ht="25.5" customHeight="1" x14ac:dyDescent="0.15">
      <c r="A8" s="82" t="s">
        <v>33</v>
      </c>
      <c r="B8" s="82"/>
      <c r="C8" s="21">
        <v>1</v>
      </c>
      <c r="D8" s="21">
        <v>1</v>
      </c>
      <c r="E8" s="21">
        <v>1</v>
      </c>
      <c r="F8" s="21">
        <v>1</v>
      </c>
      <c r="G8" s="21">
        <v>1</v>
      </c>
      <c r="H8" s="22">
        <v>1</v>
      </c>
    </row>
    <row r="9" spans="1:8" ht="25.5" customHeight="1" x14ac:dyDescent="0.15">
      <c r="A9" s="82" t="s">
        <v>34</v>
      </c>
      <c r="B9" s="82"/>
      <c r="C9" s="21">
        <v>2</v>
      </c>
      <c r="D9" s="21">
        <v>4</v>
      </c>
      <c r="E9" s="21">
        <v>5</v>
      </c>
      <c r="F9" s="21">
        <v>4</v>
      </c>
      <c r="G9" s="21">
        <v>3</v>
      </c>
      <c r="H9" s="22">
        <v>2</v>
      </c>
    </row>
    <row r="10" spans="1:8" ht="25.5" customHeight="1" x14ac:dyDescent="0.15">
      <c r="A10" s="85" t="s">
        <v>35</v>
      </c>
      <c r="B10" s="86"/>
      <c r="C10" s="23">
        <v>29</v>
      </c>
      <c r="D10" s="23">
        <v>33</v>
      </c>
      <c r="E10" s="23">
        <v>34</v>
      </c>
      <c r="F10" s="23">
        <v>31</v>
      </c>
      <c r="G10" s="23">
        <v>28</v>
      </c>
      <c r="H10" s="24">
        <f>SUM(H4:H9)</f>
        <v>18</v>
      </c>
    </row>
    <row r="11" spans="1:8" ht="25.5" customHeight="1" x14ac:dyDescent="0.15">
      <c r="A11" s="87"/>
      <c r="B11" s="88"/>
      <c r="C11" s="25" t="s">
        <v>36</v>
      </c>
      <c r="D11" s="26">
        <v>113.79310344827587</v>
      </c>
      <c r="E11" s="26">
        <v>117.24137931034481</v>
      </c>
      <c r="F11" s="26">
        <v>106.89655172413792</v>
      </c>
      <c r="G11" s="26">
        <v>96.551724137931032</v>
      </c>
      <c r="H11" s="27">
        <v>75.862068965517238</v>
      </c>
    </row>
    <row r="12" spans="1:8" ht="25.5" customHeight="1" x14ac:dyDescent="0.15">
      <c r="A12" s="82" t="s">
        <v>37</v>
      </c>
      <c r="B12" s="82"/>
      <c r="C12" s="21">
        <v>261</v>
      </c>
      <c r="D12" s="21">
        <v>251</v>
      </c>
      <c r="E12" s="21">
        <v>256</v>
      </c>
      <c r="F12" s="21">
        <v>288</v>
      </c>
      <c r="G12" s="21">
        <v>258</v>
      </c>
      <c r="H12" s="22">
        <v>190</v>
      </c>
    </row>
    <row r="13" spans="1:8" ht="25.5" customHeight="1" x14ac:dyDescent="0.15">
      <c r="A13" s="82" t="s">
        <v>38</v>
      </c>
      <c r="B13" s="82"/>
      <c r="C13" s="28">
        <v>11.111111111111111</v>
      </c>
      <c r="D13" s="28">
        <v>13.147410358565736</v>
      </c>
      <c r="E13" s="28">
        <v>13.28125</v>
      </c>
      <c r="F13" s="28">
        <v>10.763888888888889</v>
      </c>
      <c r="G13" s="28">
        <v>10.852713178294573</v>
      </c>
      <c r="H13" s="29">
        <f>H10/H12*100</f>
        <v>9.4736842105263168</v>
      </c>
    </row>
    <row r="14" spans="1:8" ht="9.75" customHeight="1" x14ac:dyDescent="0.15">
      <c r="A14" s="50"/>
      <c r="B14" s="50"/>
      <c r="C14" s="50"/>
      <c r="D14" s="50"/>
      <c r="E14" s="50"/>
      <c r="F14" s="50"/>
      <c r="G14" s="50"/>
      <c r="H14" s="50"/>
    </row>
    <row r="15" spans="1:8" ht="22.5" customHeight="1" x14ac:dyDescent="0.15">
      <c r="A15" s="89" t="s">
        <v>39</v>
      </c>
      <c r="B15" s="89"/>
      <c r="C15" s="89"/>
      <c r="D15" s="89"/>
      <c r="E15" s="89"/>
      <c r="F15" s="89"/>
      <c r="G15" s="89"/>
      <c r="H15" s="89"/>
    </row>
    <row r="16" spans="1:8" ht="22.5" customHeight="1" x14ac:dyDescent="0.15">
      <c r="A16" s="83"/>
      <c r="B16" s="83"/>
      <c r="C16" s="83"/>
      <c r="D16" s="83"/>
      <c r="E16" s="83"/>
      <c r="F16" s="83"/>
      <c r="G16" s="83"/>
      <c r="H16" s="83"/>
    </row>
  </sheetData>
  <mergeCells count="13">
    <mergeCell ref="A16:H16"/>
    <mergeCell ref="A8:B8"/>
    <mergeCell ref="A9:B9"/>
    <mergeCell ref="A10:B11"/>
    <mergeCell ref="A12:B12"/>
    <mergeCell ref="A13:B13"/>
    <mergeCell ref="A15:H15"/>
    <mergeCell ref="A7:B7"/>
    <mergeCell ref="A1:H1"/>
    <mergeCell ref="G2:H2"/>
    <mergeCell ref="A4:B4"/>
    <mergeCell ref="A5:B5"/>
    <mergeCell ref="A6:B6"/>
  </mergeCells>
  <phoneticPr fontId="3"/>
  <pageMargins left="0.78700000000000003" right="0.78700000000000003" top="0.98399999999999999" bottom="0.98399999999999999" header="0.51200000000000001" footer="0.51200000000000001"/>
  <pageSetup paperSize="9" orientation="landscape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5869D-8FB7-4EC9-9D3B-2DDA61103348}">
  <sheetPr>
    <pageSetUpPr fitToPage="1"/>
  </sheetPr>
  <dimension ref="A1:P20"/>
  <sheetViews>
    <sheetView view="pageBreakPreview" zoomScale="115" zoomScaleNormal="115" zoomScaleSheetLayoutView="11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13" sqref="E13"/>
    </sheetView>
  </sheetViews>
  <sheetFormatPr defaultRowHeight="20.25" customHeight="1" x14ac:dyDescent="0.15"/>
  <cols>
    <col min="1" max="2" width="6.125" style="51" customWidth="1"/>
    <col min="3" max="3" width="9.125" style="51" bestFit="1" customWidth="1"/>
    <col min="4" max="256" width="9" style="51"/>
    <col min="257" max="258" width="6.125" style="51" customWidth="1"/>
    <col min="259" max="259" width="9.125" style="51" bestFit="1" customWidth="1"/>
    <col min="260" max="512" width="9" style="51"/>
    <col min="513" max="514" width="6.125" style="51" customWidth="1"/>
    <col min="515" max="515" width="9.125" style="51" bestFit="1" customWidth="1"/>
    <col min="516" max="768" width="9" style="51"/>
    <col min="769" max="770" width="6.125" style="51" customWidth="1"/>
    <col min="771" max="771" width="9.125" style="51" bestFit="1" customWidth="1"/>
    <col min="772" max="1024" width="9" style="51"/>
    <col min="1025" max="1026" width="6.125" style="51" customWidth="1"/>
    <col min="1027" max="1027" width="9.125" style="51" bestFit="1" customWidth="1"/>
    <col min="1028" max="1280" width="9" style="51"/>
    <col min="1281" max="1282" width="6.125" style="51" customWidth="1"/>
    <col min="1283" max="1283" width="9.125" style="51" bestFit="1" customWidth="1"/>
    <col min="1284" max="1536" width="9" style="51"/>
    <col min="1537" max="1538" width="6.125" style="51" customWidth="1"/>
    <col min="1539" max="1539" width="9.125" style="51" bestFit="1" customWidth="1"/>
    <col min="1540" max="1792" width="9" style="51"/>
    <col min="1793" max="1794" width="6.125" style="51" customWidth="1"/>
    <col min="1795" max="1795" width="9.125" style="51" bestFit="1" customWidth="1"/>
    <col min="1796" max="2048" width="9" style="51"/>
    <col min="2049" max="2050" width="6.125" style="51" customWidth="1"/>
    <col min="2051" max="2051" width="9.125" style="51" bestFit="1" customWidth="1"/>
    <col min="2052" max="2304" width="9" style="51"/>
    <col min="2305" max="2306" width="6.125" style="51" customWidth="1"/>
    <col min="2307" max="2307" width="9.125" style="51" bestFit="1" customWidth="1"/>
    <col min="2308" max="2560" width="9" style="51"/>
    <col min="2561" max="2562" width="6.125" style="51" customWidth="1"/>
    <col min="2563" max="2563" width="9.125" style="51" bestFit="1" customWidth="1"/>
    <col min="2564" max="2816" width="9" style="51"/>
    <col min="2817" max="2818" width="6.125" style="51" customWidth="1"/>
    <col min="2819" max="2819" width="9.125" style="51" bestFit="1" customWidth="1"/>
    <col min="2820" max="3072" width="9" style="51"/>
    <col min="3073" max="3074" width="6.125" style="51" customWidth="1"/>
    <col min="3075" max="3075" width="9.125" style="51" bestFit="1" customWidth="1"/>
    <col min="3076" max="3328" width="9" style="51"/>
    <col min="3329" max="3330" width="6.125" style="51" customWidth="1"/>
    <col min="3331" max="3331" width="9.125" style="51" bestFit="1" customWidth="1"/>
    <col min="3332" max="3584" width="9" style="51"/>
    <col min="3585" max="3586" width="6.125" style="51" customWidth="1"/>
    <col min="3587" max="3587" width="9.125" style="51" bestFit="1" customWidth="1"/>
    <col min="3588" max="3840" width="9" style="51"/>
    <col min="3841" max="3842" width="6.125" style="51" customWidth="1"/>
    <col min="3843" max="3843" width="9.125" style="51" bestFit="1" customWidth="1"/>
    <col min="3844" max="4096" width="9" style="51"/>
    <col min="4097" max="4098" width="6.125" style="51" customWidth="1"/>
    <col min="4099" max="4099" width="9.125" style="51" bestFit="1" customWidth="1"/>
    <col min="4100" max="4352" width="9" style="51"/>
    <col min="4353" max="4354" width="6.125" style="51" customWidth="1"/>
    <col min="4355" max="4355" width="9.125" style="51" bestFit="1" customWidth="1"/>
    <col min="4356" max="4608" width="9" style="51"/>
    <col min="4609" max="4610" width="6.125" style="51" customWidth="1"/>
    <col min="4611" max="4611" width="9.125" style="51" bestFit="1" customWidth="1"/>
    <col min="4612" max="4864" width="9" style="51"/>
    <col min="4865" max="4866" width="6.125" style="51" customWidth="1"/>
    <col min="4867" max="4867" width="9.125" style="51" bestFit="1" customWidth="1"/>
    <col min="4868" max="5120" width="9" style="51"/>
    <col min="5121" max="5122" width="6.125" style="51" customWidth="1"/>
    <col min="5123" max="5123" width="9.125" style="51" bestFit="1" customWidth="1"/>
    <col min="5124" max="5376" width="9" style="51"/>
    <col min="5377" max="5378" width="6.125" style="51" customWidth="1"/>
    <col min="5379" max="5379" width="9.125" style="51" bestFit="1" customWidth="1"/>
    <col min="5380" max="5632" width="9" style="51"/>
    <col min="5633" max="5634" width="6.125" style="51" customWidth="1"/>
    <col min="5635" max="5635" width="9.125" style="51" bestFit="1" customWidth="1"/>
    <col min="5636" max="5888" width="9" style="51"/>
    <col min="5889" max="5890" width="6.125" style="51" customWidth="1"/>
    <col min="5891" max="5891" width="9.125" style="51" bestFit="1" customWidth="1"/>
    <col min="5892" max="6144" width="9" style="51"/>
    <col min="6145" max="6146" width="6.125" style="51" customWidth="1"/>
    <col min="6147" max="6147" width="9.125" style="51" bestFit="1" customWidth="1"/>
    <col min="6148" max="6400" width="9" style="51"/>
    <col min="6401" max="6402" width="6.125" style="51" customWidth="1"/>
    <col min="6403" max="6403" width="9.125" style="51" bestFit="1" customWidth="1"/>
    <col min="6404" max="6656" width="9" style="51"/>
    <col min="6657" max="6658" width="6.125" style="51" customWidth="1"/>
    <col min="6659" max="6659" width="9.125" style="51" bestFit="1" customWidth="1"/>
    <col min="6660" max="6912" width="9" style="51"/>
    <col min="6913" max="6914" width="6.125" style="51" customWidth="1"/>
    <col min="6915" max="6915" width="9.125" style="51" bestFit="1" customWidth="1"/>
    <col min="6916" max="7168" width="9" style="51"/>
    <col min="7169" max="7170" width="6.125" style="51" customWidth="1"/>
    <col min="7171" max="7171" width="9.125" style="51" bestFit="1" customWidth="1"/>
    <col min="7172" max="7424" width="9" style="51"/>
    <col min="7425" max="7426" width="6.125" style="51" customWidth="1"/>
    <col min="7427" max="7427" width="9.125" style="51" bestFit="1" customWidth="1"/>
    <col min="7428" max="7680" width="9" style="51"/>
    <col min="7681" max="7682" width="6.125" style="51" customWidth="1"/>
    <col min="7683" max="7683" width="9.125" style="51" bestFit="1" customWidth="1"/>
    <col min="7684" max="7936" width="9" style="51"/>
    <col min="7937" max="7938" width="6.125" style="51" customWidth="1"/>
    <col min="7939" max="7939" width="9.125" style="51" bestFit="1" customWidth="1"/>
    <col min="7940" max="8192" width="9" style="51"/>
    <col min="8193" max="8194" width="6.125" style="51" customWidth="1"/>
    <col min="8195" max="8195" width="9.125" style="51" bestFit="1" customWidth="1"/>
    <col min="8196" max="8448" width="9" style="51"/>
    <col min="8449" max="8450" width="6.125" style="51" customWidth="1"/>
    <col min="8451" max="8451" width="9.125" style="51" bestFit="1" customWidth="1"/>
    <col min="8452" max="8704" width="9" style="51"/>
    <col min="8705" max="8706" width="6.125" style="51" customWidth="1"/>
    <col min="8707" max="8707" width="9.125" style="51" bestFit="1" customWidth="1"/>
    <col min="8708" max="8960" width="9" style="51"/>
    <col min="8961" max="8962" width="6.125" style="51" customWidth="1"/>
    <col min="8963" max="8963" width="9.125" style="51" bestFit="1" customWidth="1"/>
    <col min="8964" max="9216" width="9" style="51"/>
    <col min="9217" max="9218" width="6.125" style="51" customWidth="1"/>
    <col min="9219" max="9219" width="9.125" style="51" bestFit="1" customWidth="1"/>
    <col min="9220" max="9472" width="9" style="51"/>
    <col min="9473" max="9474" width="6.125" style="51" customWidth="1"/>
    <col min="9475" max="9475" width="9.125" style="51" bestFit="1" customWidth="1"/>
    <col min="9476" max="9728" width="9" style="51"/>
    <col min="9729" max="9730" width="6.125" style="51" customWidth="1"/>
    <col min="9731" max="9731" width="9.125" style="51" bestFit="1" customWidth="1"/>
    <col min="9732" max="9984" width="9" style="51"/>
    <col min="9985" max="9986" width="6.125" style="51" customWidth="1"/>
    <col min="9987" max="9987" width="9.125" style="51" bestFit="1" customWidth="1"/>
    <col min="9988" max="10240" width="9" style="51"/>
    <col min="10241" max="10242" width="6.125" style="51" customWidth="1"/>
    <col min="10243" max="10243" width="9.125" style="51" bestFit="1" customWidth="1"/>
    <col min="10244" max="10496" width="9" style="51"/>
    <col min="10497" max="10498" width="6.125" style="51" customWidth="1"/>
    <col min="10499" max="10499" width="9.125" style="51" bestFit="1" customWidth="1"/>
    <col min="10500" max="10752" width="9" style="51"/>
    <col min="10753" max="10754" width="6.125" style="51" customWidth="1"/>
    <col min="10755" max="10755" width="9.125" style="51" bestFit="1" customWidth="1"/>
    <col min="10756" max="11008" width="9" style="51"/>
    <col min="11009" max="11010" width="6.125" style="51" customWidth="1"/>
    <col min="11011" max="11011" width="9.125" style="51" bestFit="1" customWidth="1"/>
    <col min="11012" max="11264" width="9" style="51"/>
    <col min="11265" max="11266" width="6.125" style="51" customWidth="1"/>
    <col min="11267" max="11267" width="9.125" style="51" bestFit="1" customWidth="1"/>
    <col min="11268" max="11520" width="9" style="51"/>
    <col min="11521" max="11522" width="6.125" style="51" customWidth="1"/>
    <col min="11523" max="11523" width="9.125" style="51" bestFit="1" customWidth="1"/>
    <col min="11524" max="11776" width="9" style="51"/>
    <col min="11777" max="11778" width="6.125" style="51" customWidth="1"/>
    <col min="11779" max="11779" width="9.125" style="51" bestFit="1" customWidth="1"/>
    <col min="11780" max="12032" width="9" style="51"/>
    <col min="12033" max="12034" width="6.125" style="51" customWidth="1"/>
    <col min="12035" max="12035" width="9.125" style="51" bestFit="1" customWidth="1"/>
    <col min="12036" max="12288" width="9" style="51"/>
    <col min="12289" max="12290" width="6.125" style="51" customWidth="1"/>
    <col min="12291" max="12291" width="9.125" style="51" bestFit="1" customWidth="1"/>
    <col min="12292" max="12544" width="9" style="51"/>
    <col min="12545" max="12546" width="6.125" style="51" customWidth="1"/>
    <col min="12547" max="12547" width="9.125" style="51" bestFit="1" customWidth="1"/>
    <col min="12548" max="12800" width="9" style="51"/>
    <col min="12801" max="12802" width="6.125" style="51" customWidth="1"/>
    <col min="12803" max="12803" width="9.125" style="51" bestFit="1" customWidth="1"/>
    <col min="12804" max="13056" width="9" style="51"/>
    <col min="13057" max="13058" width="6.125" style="51" customWidth="1"/>
    <col min="13059" max="13059" width="9.125" style="51" bestFit="1" customWidth="1"/>
    <col min="13060" max="13312" width="9" style="51"/>
    <col min="13313" max="13314" width="6.125" style="51" customWidth="1"/>
    <col min="13315" max="13315" width="9.125" style="51" bestFit="1" customWidth="1"/>
    <col min="13316" max="13568" width="9" style="51"/>
    <col min="13569" max="13570" width="6.125" style="51" customWidth="1"/>
    <col min="13571" max="13571" width="9.125" style="51" bestFit="1" customWidth="1"/>
    <col min="13572" max="13824" width="9" style="51"/>
    <col min="13825" max="13826" width="6.125" style="51" customWidth="1"/>
    <col min="13827" max="13827" width="9.125" style="51" bestFit="1" customWidth="1"/>
    <col min="13828" max="14080" width="9" style="51"/>
    <col min="14081" max="14082" width="6.125" style="51" customWidth="1"/>
    <col min="14083" max="14083" width="9.125" style="51" bestFit="1" customWidth="1"/>
    <col min="14084" max="14336" width="9" style="51"/>
    <col min="14337" max="14338" width="6.125" style="51" customWidth="1"/>
    <col min="14339" max="14339" width="9.125" style="51" bestFit="1" customWidth="1"/>
    <col min="14340" max="14592" width="9" style="51"/>
    <col min="14593" max="14594" width="6.125" style="51" customWidth="1"/>
    <col min="14595" max="14595" width="9.125" style="51" bestFit="1" customWidth="1"/>
    <col min="14596" max="14848" width="9" style="51"/>
    <col min="14849" max="14850" width="6.125" style="51" customWidth="1"/>
    <col min="14851" max="14851" width="9.125" style="51" bestFit="1" customWidth="1"/>
    <col min="14852" max="15104" width="9" style="51"/>
    <col min="15105" max="15106" width="6.125" style="51" customWidth="1"/>
    <col min="15107" max="15107" width="9.125" style="51" bestFit="1" customWidth="1"/>
    <col min="15108" max="15360" width="9" style="51"/>
    <col min="15361" max="15362" width="6.125" style="51" customWidth="1"/>
    <col min="15363" max="15363" width="9.125" style="51" bestFit="1" customWidth="1"/>
    <col min="15364" max="15616" width="9" style="51"/>
    <col min="15617" max="15618" width="6.125" style="51" customWidth="1"/>
    <col min="15619" max="15619" width="9.125" style="51" bestFit="1" customWidth="1"/>
    <col min="15620" max="15872" width="9" style="51"/>
    <col min="15873" max="15874" width="6.125" style="51" customWidth="1"/>
    <col min="15875" max="15875" width="9.125" style="51" bestFit="1" customWidth="1"/>
    <col min="15876" max="16128" width="9" style="51"/>
    <col min="16129" max="16130" width="6.125" style="51" customWidth="1"/>
    <col min="16131" max="16131" width="9.125" style="51" bestFit="1" customWidth="1"/>
    <col min="16132" max="16384" width="9" style="51"/>
  </cols>
  <sheetData>
    <row r="1" spans="1:16" ht="20.25" customHeight="1" x14ac:dyDescent="0.15">
      <c r="A1" s="92" t="s">
        <v>40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52"/>
      <c r="N1" s="52"/>
      <c r="O1" s="52"/>
    </row>
    <row r="2" spans="1:16" ht="20.2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94" t="s">
        <v>89</v>
      </c>
      <c r="M2" s="94"/>
      <c r="N2" s="94"/>
      <c r="O2" s="94"/>
    </row>
    <row r="3" spans="1:16" ht="20.25" customHeight="1" x14ac:dyDescent="0.15">
      <c r="A3" s="30"/>
      <c r="B3" s="31" t="s">
        <v>41</v>
      </c>
      <c r="C3" s="90" t="s">
        <v>42</v>
      </c>
      <c r="D3" s="95" t="s">
        <v>43</v>
      </c>
      <c r="E3" s="95" t="s">
        <v>44</v>
      </c>
      <c r="F3" s="95" t="s">
        <v>45</v>
      </c>
      <c r="G3" s="95" t="s">
        <v>46</v>
      </c>
      <c r="H3" s="95" t="s">
        <v>47</v>
      </c>
      <c r="I3" s="95" t="s">
        <v>48</v>
      </c>
      <c r="J3" s="95" t="s">
        <v>49</v>
      </c>
      <c r="K3" s="95" t="s">
        <v>50</v>
      </c>
      <c r="L3" s="95" t="s">
        <v>51</v>
      </c>
      <c r="M3" s="95" t="s">
        <v>52</v>
      </c>
      <c r="N3" s="95" t="s">
        <v>53</v>
      </c>
      <c r="O3" s="95" t="s">
        <v>54</v>
      </c>
    </row>
    <row r="4" spans="1:16" ht="20.25" customHeight="1" x14ac:dyDescent="0.15">
      <c r="A4" s="32" t="s">
        <v>55</v>
      </c>
      <c r="B4" s="33"/>
      <c r="C4" s="90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</row>
    <row r="5" spans="1:16" ht="23.1" customHeight="1" x14ac:dyDescent="0.15">
      <c r="A5" s="90" t="s">
        <v>56</v>
      </c>
      <c r="B5" s="91"/>
      <c r="C5" s="34">
        <f t="shared" ref="C5:C17" si="0">SUM(D5:O5)</f>
        <v>297261</v>
      </c>
      <c r="D5" s="34">
        <f t="shared" ref="D5:O5" si="1">SUM(D6:D17)</f>
        <v>18742</v>
      </c>
      <c r="E5" s="34">
        <f t="shared" si="1"/>
        <v>17845</v>
      </c>
      <c r="F5" s="34">
        <f t="shared" si="1"/>
        <v>67769</v>
      </c>
      <c r="G5" s="34">
        <f t="shared" si="1"/>
        <v>31051</v>
      </c>
      <c r="H5" s="34">
        <f t="shared" si="1"/>
        <v>47589</v>
      </c>
      <c r="I5" s="34">
        <f t="shared" si="1"/>
        <v>25644</v>
      </c>
      <c r="J5" s="34">
        <f t="shared" si="1"/>
        <v>22362</v>
      </c>
      <c r="K5" s="34">
        <f t="shared" si="1"/>
        <v>16416</v>
      </c>
      <c r="L5" s="34">
        <f t="shared" si="1"/>
        <v>23672</v>
      </c>
      <c r="M5" s="34">
        <f>SUM(M6:M17)</f>
        <v>12824</v>
      </c>
      <c r="N5" s="34">
        <f t="shared" si="1"/>
        <v>6836</v>
      </c>
      <c r="O5" s="34">
        <f t="shared" si="1"/>
        <v>6511</v>
      </c>
      <c r="P5" s="35"/>
    </row>
    <row r="6" spans="1:16" ht="23.1" customHeight="1" x14ac:dyDescent="0.15">
      <c r="A6" s="95" t="s">
        <v>43</v>
      </c>
      <c r="B6" s="97"/>
      <c r="C6" s="34">
        <f t="shared" si="0"/>
        <v>17883</v>
      </c>
      <c r="D6" s="36">
        <v>4045</v>
      </c>
      <c r="E6" s="36">
        <v>2202</v>
      </c>
      <c r="F6" s="36">
        <v>7477</v>
      </c>
      <c r="G6" s="36">
        <v>2301</v>
      </c>
      <c r="H6" s="36">
        <v>891</v>
      </c>
      <c r="I6" s="36">
        <v>190</v>
      </c>
      <c r="J6" s="36">
        <v>91</v>
      </c>
      <c r="K6" s="36">
        <v>88</v>
      </c>
      <c r="L6" s="36">
        <v>218</v>
      </c>
      <c r="M6" s="36">
        <v>369</v>
      </c>
      <c r="N6" s="36">
        <v>11</v>
      </c>
      <c r="O6" s="36">
        <v>0</v>
      </c>
      <c r="P6" s="35"/>
    </row>
    <row r="7" spans="1:16" ht="23.1" customHeight="1" x14ac:dyDescent="0.15">
      <c r="A7" s="95" t="s">
        <v>44</v>
      </c>
      <c r="B7" s="97"/>
      <c r="C7" s="34">
        <f t="shared" si="0"/>
        <v>17348</v>
      </c>
      <c r="D7" s="36">
        <v>3697</v>
      </c>
      <c r="E7" s="36">
        <v>4631</v>
      </c>
      <c r="F7" s="36">
        <v>5976</v>
      </c>
      <c r="G7" s="36">
        <v>1253</v>
      </c>
      <c r="H7" s="36">
        <v>533</v>
      </c>
      <c r="I7" s="36">
        <v>515</v>
      </c>
      <c r="J7" s="36">
        <v>135</v>
      </c>
      <c r="K7" s="36">
        <v>114</v>
      </c>
      <c r="L7" s="36">
        <v>369</v>
      </c>
      <c r="M7" s="36">
        <v>118</v>
      </c>
      <c r="N7" s="36">
        <v>1</v>
      </c>
      <c r="O7" s="36">
        <v>6</v>
      </c>
      <c r="P7" s="35"/>
    </row>
    <row r="8" spans="1:16" ht="23.1" customHeight="1" x14ac:dyDescent="0.15">
      <c r="A8" s="95" t="s">
        <v>45</v>
      </c>
      <c r="B8" s="97"/>
      <c r="C8" s="34">
        <f t="shared" si="0"/>
        <v>55119</v>
      </c>
      <c r="D8" s="36">
        <v>7599</v>
      </c>
      <c r="E8" s="36">
        <v>7164</v>
      </c>
      <c r="F8" s="36">
        <v>19622</v>
      </c>
      <c r="G8" s="36">
        <v>8183</v>
      </c>
      <c r="H8" s="36">
        <v>4417</v>
      </c>
      <c r="I8" s="36">
        <v>1673</v>
      </c>
      <c r="J8" s="36">
        <v>904</v>
      </c>
      <c r="K8" s="36">
        <v>1279</v>
      </c>
      <c r="L8" s="36">
        <v>2545</v>
      </c>
      <c r="M8" s="36">
        <v>516</v>
      </c>
      <c r="N8" s="36">
        <v>263</v>
      </c>
      <c r="O8" s="36">
        <v>954</v>
      </c>
      <c r="P8" s="35"/>
    </row>
    <row r="9" spans="1:16" ht="23.1" customHeight="1" x14ac:dyDescent="0.15">
      <c r="A9" s="95" t="s">
        <v>46</v>
      </c>
      <c r="B9" s="97"/>
      <c r="C9" s="34">
        <f t="shared" si="0"/>
        <v>15145</v>
      </c>
      <c r="D9" s="36">
        <v>2001</v>
      </c>
      <c r="E9" s="36">
        <v>1235</v>
      </c>
      <c r="F9" s="36">
        <v>2835</v>
      </c>
      <c r="G9" s="36">
        <v>1731</v>
      </c>
      <c r="H9" s="36">
        <v>2150</v>
      </c>
      <c r="I9" s="36">
        <v>654</v>
      </c>
      <c r="J9" s="36">
        <v>752</v>
      </c>
      <c r="K9" s="36">
        <v>689</v>
      </c>
      <c r="L9" s="36">
        <v>1890</v>
      </c>
      <c r="M9" s="36">
        <v>786</v>
      </c>
      <c r="N9" s="36">
        <v>224</v>
      </c>
      <c r="O9" s="36">
        <v>198</v>
      </c>
      <c r="P9" s="35"/>
    </row>
    <row r="10" spans="1:16" ht="23.1" customHeight="1" x14ac:dyDescent="0.15">
      <c r="A10" s="95" t="s">
        <v>47</v>
      </c>
      <c r="B10" s="97"/>
      <c r="C10" s="34">
        <f t="shared" si="0"/>
        <v>44483</v>
      </c>
      <c r="D10" s="36">
        <v>667</v>
      </c>
      <c r="E10" s="36">
        <v>630</v>
      </c>
      <c r="F10" s="36">
        <v>6395</v>
      </c>
      <c r="G10" s="36">
        <v>6386</v>
      </c>
      <c r="H10" s="36">
        <v>12486</v>
      </c>
      <c r="I10" s="36">
        <v>3994</v>
      </c>
      <c r="J10" s="36">
        <v>2105</v>
      </c>
      <c r="K10" s="36">
        <v>4215</v>
      </c>
      <c r="L10" s="36">
        <v>3665</v>
      </c>
      <c r="M10" s="36">
        <v>1229</v>
      </c>
      <c r="N10" s="36">
        <v>1287</v>
      </c>
      <c r="O10" s="36">
        <v>1424</v>
      </c>
      <c r="P10" s="35"/>
    </row>
    <row r="11" spans="1:16" ht="23.1" customHeight="1" x14ac:dyDescent="0.15">
      <c r="A11" s="95" t="s">
        <v>48</v>
      </c>
      <c r="B11" s="97"/>
      <c r="C11" s="34">
        <f t="shared" si="0"/>
        <v>24516</v>
      </c>
      <c r="D11" s="36">
        <v>327</v>
      </c>
      <c r="E11" s="36">
        <v>600</v>
      </c>
      <c r="F11" s="36">
        <v>3890</v>
      </c>
      <c r="G11" s="36">
        <v>3685</v>
      </c>
      <c r="H11" s="36">
        <v>6148</v>
      </c>
      <c r="I11" s="36">
        <v>1506</v>
      </c>
      <c r="J11" s="36">
        <v>1303</v>
      </c>
      <c r="K11" s="36">
        <v>2141</v>
      </c>
      <c r="L11" s="36">
        <v>2896</v>
      </c>
      <c r="M11" s="36">
        <v>919</v>
      </c>
      <c r="N11" s="36">
        <v>884</v>
      </c>
      <c r="O11" s="36">
        <v>217</v>
      </c>
      <c r="P11" s="35"/>
    </row>
    <row r="12" spans="1:16" ht="23.1" customHeight="1" x14ac:dyDescent="0.15">
      <c r="A12" s="95" t="s">
        <v>49</v>
      </c>
      <c r="B12" s="97"/>
      <c r="C12" s="34">
        <f t="shared" si="0"/>
        <v>28190</v>
      </c>
      <c r="D12" s="36">
        <v>113</v>
      </c>
      <c r="E12" s="36">
        <v>225</v>
      </c>
      <c r="F12" s="36">
        <v>3252</v>
      </c>
      <c r="G12" s="36">
        <v>2003</v>
      </c>
      <c r="H12" s="36">
        <v>6965</v>
      </c>
      <c r="I12" s="36">
        <v>3861</v>
      </c>
      <c r="J12" s="36">
        <v>3420</v>
      </c>
      <c r="K12" s="36">
        <v>2730</v>
      </c>
      <c r="L12" s="36">
        <v>3869</v>
      </c>
      <c r="M12" s="36">
        <v>1013</v>
      </c>
      <c r="N12" s="36">
        <v>591</v>
      </c>
      <c r="O12" s="36">
        <v>148</v>
      </c>
      <c r="P12" s="35"/>
    </row>
    <row r="13" spans="1:16" ht="23.1" customHeight="1" x14ac:dyDescent="0.15">
      <c r="A13" s="95" t="s">
        <v>50</v>
      </c>
      <c r="B13" s="97"/>
      <c r="C13" s="34">
        <f t="shared" si="0"/>
        <v>21176</v>
      </c>
      <c r="D13" s="36">
        <v>100</v>
      </c>
      <c r="E13" s="36">
        <v>328</v>
      </c>
      <c r="F13" s="36">
        <v>7089</v>
      </c>
      <c r="G13" s="36">
        <v>1868</v>
      </c>
      <c r="H13" s="36">
        <v>4198</v>
      </c>
      <c r="I13" s="36">
        <v>2250</v>
      </c>
      <c r="J13" s="36">
        <v>721</v>
      </c>
      <c r="K13" s="36">
        <v>2141</v>
      </c>
      <c r="L13" s="36">
        <v>1549</v>
      </c>
      <c r="M13" s="36">
        <v>473</v>
      </c>
      <c r="N13" s="36">
        <v>315</v>
      </c>
      <c r="O13" s="36">
        <v>144</v>
      </c>
      <c r="P13" s="35"/>
    </row>
    <row r="14" spans="1:16" ht="23.1" customHeight="1" x14ac:dyDescent="0.15">
      <c r="A14" s="95" t="s">
        <v>51</v>
      </c>
      <c r="B14" s="97"/>
      <c r="C14" s="34">
        <f t="shared" si="0"/>
        <v>20587</v>
      </c>
      <c r="D14" s="36">
        <v>151</v>
      </c>
      <c r="E14" s="36">
        <v>697</v>
      </c>
      <c r="F14" s="36">
        <v>3721</v>
      </c>
      <c r="G14" s="36">
        <v>2159</v>
      </c>
      <c r="H14" s="36">
        <v>2910</v>
      </c>
      <c r="I14" s="36">
        <v>1446</v>
      </c>
      <c r="J14" s="36">
        <v>1548</v>
      </c>
      <c r="K14" s="36">
        <v>1097</v>
      </c>
      <c r="L14" s="36">
        <v>2889</v>
      </c>
      <c r="M14" s="36">
        <v>1701</v>
      </c>
      <c r="N14" s="36">
        <v>739</v>
      </c>
      <c r="O14" s="36">
        <v>1529</v>
      </c>
      <c r="P14" s="35"/>
    </row>
    <row r="15" spans="1:16" ht="23.1" customHeight="1" x14ac:dyDescent="0.15">
      <c r="A15" s="95" t="s">
        <v>52</v>
      </c>
      <c r="B15" s="97"/>
      <c r="C15" s="34">
        <f t="shared" si="0"/>
        <v>27898</v>
      </c>
      <c r="D15" s="36">
        <v>42</v>
      </c>
      <c r="E15" s="36">
        <v>125</v>
      </c>
      <c r="F15" s="36">
        <v>2224</v>
      </c>
      <c r="G15" s="36">
        <v>1434</v>
      </c>
      <c r="H15" s="36">
        <v>2521</v>
      </c>
      <c r="I15" s="36">
        <v>5318</v>
      </c>
      <c r="J15" s="36">
        <v>6237</v>
      </c>
      <c r="K15" s="36">
        <v>1604</v>
      </c>
      <c r="L15" s="36">
        <v>3521</v>
      </c>
      <c r="M15" s="36">
        <v>3192</v>
      </c>
      <c r="N15" s="36">
        <v>1526</v>
      </c>
      <c r="O15" s="36">
        <v>154</v>
      </c>
      <c r="P15" s="35"/>
    </row>
    <row r="16" spans="1:16" ht="23.1" customHeight="1" x14ac:dyDescent="0.15">
      <c r="A16" s="95" t="s">
        <v>53</v>
      </c>
      <c r="B16" s="97"/>
      <c r="C16" s="34">
        <f t="shared" si="0"/>
        <v>22607</v>
      </c>
      <c r="D16" s="36">
        <v>0</v>
      </c>
      <c r="E16" s="36">
        <v>4</v>
      </c>
      <c r="F16" s="36">
        <v>5044</v>
      </c>
      <c r="G16" s="36">
        <v>31</v>
      </c>
      <c r="H16" s="36">
        <v>4059</v>
      </c>
      <c r="I16" s="36">
        <v>4237</v>
      </c>
      <c r="J16" s="36">
        <v>5142</v>
      </c>
      <c r="K16" s="36">
        <v>310</v>
      </c>
      <c r="L16" s="36">
        <v>80</v>
      </c>
      <c r="M16" s="36">
        <v>2498</v>
      </c>
      <c r="N16" s="36">
        <v>918</v>
      </c>
      <c r="O16" s="36">
        <v>284</v>
      </c>
      <c r="P16" s="35"/>
    </row>
    <row r="17" spans="1:16" ht="23.1" customHeight="1" x14ac:dyDescent="0.15">
      <c r="A17" s="95" t="s">
        <v>54</v>
      </c>
      <c r="B17" s="97"/>
      <c r="C17" s="34">
        <f t="shared" si="0"/>
        <v>2309</v>
      </c>
      <c r="D17" s="36">
        <v>0</v>
      </c>
      <c r="E17" s="36">
        <v>4</v>
      </c>
      <c r="F17" s="36">
        <v>244</v>
      </c>
      <c r="G17" s="36">
        <v>17</v>
      </c>
      <c r="H17" s="36">
        <v>311</v>
      </c>
      <c r="I17" s="36">
        <v>0</v>
      </c>
      <c r="J17" s="36">
        <v>4</v>
      </c>
      <c r="K17" s="36">
        <v>8</v>
      </c>
      <c r="L17" s="36">
        <v>181</v>
      </c>
      <c r="M17" s="36">
        <v>10</v>
      </c>
      <c r="N17" s="36">
        <v>77</v>
      </c>
      <c r="O17" s="36">
        <v>1453</v>
      </c>
      <c r="P17" s="35"/>
    </row>
    <row r="18" spans="1:16" ht="20.25" customHeight="1" x14ac:dyDescent="0.15">
      <c r="A18" s="98" t="s">
        <v>57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</row>
    <row r="19" spans="1:16" ht="20.25" customHeight="1" x14ac:dyDescent="0.15">
      <c r="A19" s="99" t="s">
        <v>58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</row>
    <row r="20" spans="1:16" ht="20.25" customHeight="1" x14ac:dyDescent="0.15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</row>
  </sheetData>
  <mergeCells count="31">
    <mergeCell ref="A11:B11"/>
    <mergeCell ref="K3:K4"/>
    <mergeCell ref="L3:L4"/>
    <mergeCell ref="M3:M4"/>
    <mergeCell ref="N3:N4"/>
    <mergeCell ref="A6:B6"/>
    <mergeCell ref="A7:B7"/>
    <mergeCell ref="A8:B8"/>
    <mergeCell ref="A9:B9"/>
    <mergeCell ref="A10:B10"/>
    <mergeCell ref="A20:O20"/>
    <mergeCell ref="A12:B12"/>
    <mergeCell ref="A13:B13"/>
    <mergeCell ref="A14:B14"/>
    <mergeCell ref="A15:B15"/>
    <mergeCell ref="A16:B16"/>
    <mergeCell ref="A17:B17"/>
    <mergeCell ref="A18:O18"/>
    <mergeCell ref="A19:O19"/>
    <mergeCell ref="A5:B5"/>
    <mergeCell ref="A1:L1"/>
    <mergeCell ref="L2:O2"/>
    <mergeCell ref="C3:C4"/>
    <mergeCell ref="D3:D4"/>
    <mergeCell ref="E3:E4"/>
    <mergeCell ref="F3:F4"/>
    <mergeCell ref="G3:G4"/>
    <mergeCell ref="H3:H4"/>
    <mergeCell ref="I3:I4"/>
    <mergeCell ref="J3:J4"/>
    <mergeCell ref="O3:O4"/>
  </mergeCells>
  <phoneticPr fontId="3"/>
  <pageMargins left="0.78700000000000003" right="0.78700000000000003" top="0.98399999999999999" bottom="0.98399999999999999" header="0.51200000000000001" footer="0.51200000000000001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B8B0-EB78-417C-A01F-20F44D525C90}">
  <dimension ref="A1:P47"/>
  <sheetViews>
    <sheetView view="pageBreakPreview" zoomScaleNormal="115" zoomScaleSheetLayoutView="100" workbookViewId="0">
      <pane xSplit="2" ySplit="4" topLeftCell="C5" activePane="bottomRight" state="frozen"/>
      <selection activeCell="G25" sqref="G25"/>
      <selection pane="topRight" activeCell="G25" sqref="G25"/>
      <selection pane="bottomLeft" activeCell="G25" sqref="G25"/>
      <selection pane="bottomRight" activeCell="K44" sqref="K44"/>
    </sheetView>
  </sheetViews>
  <sheetFormatPr defaultRowHeight="12.75" customHeight="1" x14ac:dyDescent="0.15"/>
  <cols>
    <col min="1" max="1" width="14.75" style="37" customWidth="1"/>
    <col min="2" max="2" width="4.875" style="37" customWidth="1"/>
    <col min="3" max="3" width="9.75" style="37" customWidth="1"/>
    <col min="4" max="4" width="10.375" style="37" customWidth="1"/>
    <col min="5" max="5" width="9.75" style="37" customWidth="1"/>
    <col min="6" max="6" width="10.375" style="37" customWidth="1"/>
    <col min="7" max="7" width="9.75" style="37" customWidth="1"/>
    <col min="8" max="8" width="10.375" style="37" customWidth="1"/>
    <col min="9" max="11" width="9.75" style="37" customWidth="1"/>
    <col min="12" max="12" width="10.75" style="37" customWidth="1"/>
    <col min="13" max="13" width="9.75" style="37" customWidth="1"/>
    <col min="14" max="14" width="10.75" style="37" customWidth="1"/>
    <col min="15" max="16384" width="9" style="37"/>
  </cols>
  <sheetData>
    <row r="1" spans="1:16" ht="20.25" customHeight="1" x14ac:dyDescent="0.2">
      <c r="A1" s="100" t="s">
        <v>59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6" ht="13.5" customHeight="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101"/>
      <c r="L2" s="101"/>
      <c r="M2" s="101" t="s">
        <v>60</v>
      </c>
      <c r="N2" s="101"/>
    </row>
    <row r="3" spans="1:16" ht="15.75" customHeight="1" x14ac:dyDescent="0.15">
      <c r="A3" s="38"/>
      <c r="B3" s="39" t="s">
        <v>23</v>
      </c>
      <c r="C3" s="102" t="s">
        <v>25</v>
      </c>
      <c r="D3" s="103"/>
      <c r="E3" s="102" t="s">
        <v>26</v>
      </c>
      <c r="F3" s="103"/>
      <c r="G3" s="102" t="s">
        <v>27</v>
      </c>
      <c r="H3" s="103"/>
      <c r="I3" s="102" t="s">
        <v>28</v>
      </c>
      <c r="J3" s="103"/>
      <c r="K3" s="102" t="s">
        <v>86</v>
      </c>
      <c r="L3" s="103"/>
      <c r="M3" s="102" t="s">
        <v>88</v>
      </c>
      <c r="N3" s="103"/>
    </row>
    <row r="4" spans="1:16" ht="12.75" customHeight="1" x14ac:dyDescent="0.15">
      <c r="A4" s="40" t="s">
        <v>61</v>
      </c>
      <c r="B4" s="41" t="s">
        <v>62</v>
      </c>
      <c r="C4" s="42" t="s">
        <v>63</v>
      </c>
      <c r="D4" s="42" t="s">
        <v>37</v>
      </c>
      <c r="E4" s="42" t="s">
        <v>63</v>
      </c>
      <c r="F4" s="42" t="s">
        <v>37</v>
      </c>
      <c r="G4" s="42" t="s">
        <v>63</v>
      </c>
      <c r="H4" s="42" t="s">
        <v>37</v>
      </c>
      <c r="I4" s="42" t="s">
        <v>63</v>
      </c>
      <c r="J4" s="42" t="s">
        <v>37</v>
      </c>
      <c r="K4" s="42" t="s">
        <v>63</v>
      </c>
      <c r="L4" s="42" t="s">
        <v>37</v>
      </c>
      <c r="M4" s="42" t="s">
        <v>63</v>
      </c>
      <c r="N4" s="42" t="s">
        <v>37</v>
      </c>
      <c r="P4" s="58"/>
    </row>
    <row r="5" spans="1:16" ht="15" customHeight="1" x14ac:dyDescent="0.15">
      <c r="A5" s="108" t="s">
        <v>64</v>
      </c>
      <c r="B5" s="43" t="s">
        <v>65</v>
      </c>
      <c r="C5" s="44">
        <v>941</v>
      </c>
      <c r="D5" s="104">
        <v>7175</v>
      </c>
      <c r="E5" s="44">
        <v>919</v>
      </c>
      <c r="F5" s="104">
        <v>6364</v>
      </c>
      <c r="G5" s="44">
        <v>980</v>
      </c>
      <c r="H5" s="106">
        <v>2942</v>
      </c>
      <c r="I5" s="44">
        <v>659</v>
      </c>
      <c r="J5" s="106">
        <v>2337</v>
      </c>
      <c r="K5" s="44">
        <v>488</v>
      </c>
      <c r="L5" s="106">
        <v>1701</v>
      </c>
      <c r="M5" s="44">
        <v>451</v>
      </c>
      <c r="N5" s="106">
        <v>1547</v>
      </c>
    </row>
    <row r="6" spans="1:16" ht="15" customHeight="1" x14ac:dyDescent="0.15">
      <c r="A6" s="109"/>
      <c r="B6" s="42" t="s">
        <v>66</v>
      </c>
      <c r="C6" s="45">
        <v>889</v>
      </c>
      <c r="D6" s="105"/>
      <c r="E6" s="45">
        <v>771</v>
      </c>
      <c r="F6" s="105"/>
      <c r="G6" s="45">
        <v>846</v>
      </c>
      <c r="H6" s="107"/>
      <c r="I6" s="45">
        <v>586</v>
      </c>
      <c r="J6" s="107"/>
      <c r="K6" s="45">
        <v>342</v>
      </c>
      <c r="L6" s="107"/>
      <c r="M6" s="45">
        <v>328</v>
      </c>
      <c r="N6" s="107"/>
    </row>
    <row r="7" spans="1:16" ht="15" customHeight="1" x14ac:dyDescent="0.15">
      <c r="A7" s="108" t="s">
        <v>67</v>
      </c>
      <c r="B7" s="42" t="s">
        <v>65</v>
      </c>
      <c r="C7" s="45">
        <v>435</v>
      </c>
      <c r="D7" s="104">
        <v>1210</v>
      </c>
      <c r="E7" s="45">
        <v>503</v>
      </c>
      <c r="F7" s="104">
        <v>3907</v>
      </c>
      <c r="G7" s="45">
        <v>223</v>
      </c>
      <c r="H7" s="106">
        <v>6585</v>
      </c>
      <c r="I7" s="45">
        <v>88</v>
      </c>
      <c r="J7" s="106">
        <v>2325</v>
      </c>
      <c r="K7" s="45">
        <v>297</v>
      </c>
      <c r="L7" s="106">
        <v>1267</v>
      </c>
      <c r="M7" s="45">
        <v>338</v>
      </c>
      <c r="N7" s="106">
        <v>1076</v>
      </c>
    </row>
    <row r="8" spans="1:16" ht="15" customHeight="1" x14ac:dyDescent="0.15">
      <c r="A8" s="109"/>
      <c r="B8" s="42" t="s">
        <v>66</v>
      </c>
      <c r="C8" s="45">
        <v>37</v>
      </c>
      <c r="D8" s="105"/>
      <c r="E8" s="45">
        <v>51</v>
      </c>
      <c r="F8" s="105"/>
      <c r="G8" s="45">
        <v>303</v>
      </c>
      <c r="H8" s="107"/>
      <c r="I8" s="45">
        <v>82</v>
      </c>
      <c r="J8" s="107"/>
      <c r="K8" s="45">
        <v>17</v>
      </c>
      <c r="L8" s="107"/>
      <c r="M8" s="45">
        <v>26</v>
      </c>
      <c r="N8" s="107"/>
    </row>
    <row r="9" spans="1:16" ht="15" customHeight="1" x14ac:dyDescent="0.15">
      <c r="A9" s="108" t="s">
        <v>68</v>
      </c>
      <c r="B9" s="42" t="s">
        <v>65</v>
      </c>
      <c r="C9" s="45">
        <v>5000</v>
      </c>
      <c r="D9" s="104">
        <v>11780</v>
      </c>
      <c r="E9" s="45">
        <v>2768</v>
      </c>
      <c r="F9" s="104">
        <v>9257</v>
      </c>
      <c r="G9" s="45">
        <v>2783</v>
      </c>
      <c r="H9" s="106">
        <v>9193</v>
      </c>
      <c r="I9" s="45">
        <v>1434</v>
      </c>
      <c r="J9" s="106">
        <v>12068</v>
      </c>
      <c r="K9" s="45">
        <v>614</v>
      </c>
      <c r="L9" s="106">
        <v>13171</v>
      </c>
      <c r="M9" s="45">
        <v>792</v>
      </c>
      <c r="N9" s="106">
        <v>14729</v>
      </c>
    </row>
    <row r="10" spans="1:16" ht="15" customHeight="1" x14ac:dyDescent="0.15">
      <c r="A10" s="109"/>
      <c r="B10" s="42" t="s">
        <v>66</v>
      </c>
      <c r="C10" s="45">
        <v>1143</v>
      </c>
      <c r="D10" s="105"/>
      <c r="E10" s="45">
        <v>1201</v>
      </c>
      <c r="F10" s="105"/>
      <c r="G10" s="45">
        <v>512</v>
      </c>
      <c r="H10" s="107"/>
      <c r="I10" s="45">
        <v>520</v>
      </c>
      <c r="J10" s="107"/>
      <c r="K10" s="45">
        <v>1012</v>
      </c>
      <c r="L10" s="107"/>
      <c r="M10" s="45">
        <v>965</v>
      </c>
      <c r="N10" s="107"/>
    </row>
    <row r="11" spans="1:16" ht="15" customHeight="1" x14ac:dyDescent="0.15">
      <c r="A11" s="108" t="s">
        <v>69</v>
      </c>
      <c r="B11" s="42" t="s">
        <v>65</v>
      </c>
      <c r="C11" s="45">
        <v>217</v>
      </c>
      <c r="D11" s="104">
        <v>1868</v>
      </c>
      <c r="E11" s="45">
        <v>73</v>
      </c>
      <c r="F11" s="104">
        <v>2262</v>
      </c>
      <c r="G11" s="45">
        <v>49</v>
      </c>
      <c r="H11" s="106">
        <v>1237</v>
      </c>
      <c r="I11" s="45">
        <v>34</v>
      </c>
      <c r="J11" s="106">
        <v>1538</v>
      </c>
      <c r="K11" s="45">
        <v>114</v>
      </c>
      <c r="L11" s="106">
        <v>441</v>
      </c>
      <c r="M11" s="45">
        <v>81</v>
      </c>
      <c r="N11" s="106">
        <v>306</v>
      </c>
    </row>
    <row r="12" spans="1:16" ht="15" customHeight="1" x14ac:dyDescent="0.15">
      <c r="A12" s="109"/>
      <c r="B12" s="42" t="s">
        <v>66</v>
      </c>
      <c r="C12" s="45">
        <v>151</v>
      </c>
      <c r="D12" s="105"/>
      <c r="E12" s="45">
        <v>76</v>
      </c>
      <c r="F12" s="105"/>
      <c r="G12" s="45">
        <v>15</v>
      </c>
      <c r="H12" s="107"/>
      <c r="I12" s="45">
        <v>16</v>
      </c>
      <c r="J12" s="107"/>
      <c r="K12" s="45">
        <v>51</v>
      </c>
      <c r="L12" s="107"/>
      <c r="M12" s="45">
        <v>28</v>
      </c>
      <c r="N12" s="107"/>
    </row>
    <row r="13" spans="1:16" ht="15" customHeight="1" x14ac:dyDescent="0.15">
      <c r="A13" s="108" t="s">
        <v>70</v>
      </c>
      <c r="B13" s="42" t="s">
        <v>65</v>
      </c>
      <c r="C13" s="45">
        <v>8368</v>
      </c>
      <c r="D13" s="104">
        <v>49672</v>
      </c>
      <c r="E13" s="45">
        <v>13846</v>
      </c>
      <c r="F13" s="104">
        <v>58306</v>
      </c>
      <c r="G13" s="45">
        <v>3344</v>
      </c>
      <c r="H13" s="106">
        <v>23285</v>
      </c>
      <c r="I13" s="45">
        <v>3074</v>
      </c>
      <c r="J13" s="106">
        <v>21181</v>
      </c>
      <c r="K13" s="45">
        <v>4877</v>
      </c>
      <c r="L13" s="106">
        <v>14338</v>
      </c>
      <c r="M13" s="45">
        <v>4564</v>
      </c>
      <c r="N13" s="106">
        <v>14383</v>
      </c>
    </row>
    <row r="14" spans="1:16" ht="15" customHeight="1" x14ac:dyDescent="0.15">
      <c r="A14" s="109"/>
      <c r="B14" s="42" t="s">
        <v>66</v>
      </c>
      <c r="C14" s="45">
        <v>3994</v>
      </c>
      <c r="D14" s="105"/>
      <c r="E14" s="45">
        <v>12905</v>
      </c>
      <c r="F14" s="105"/>
      <c r="G14" s="45">
        <v>1784</v>
      </c>
      <c r="H14" s="107"/>
      <c r="I14" s="45">
        <v>1710</v>
      </c>
      <c r="J14" s="107"/>
      <c r="K14" s="45">
        <v>2380</v>
      </c>
      <c r="L14" s="107"/>
      <c r="M14" s="45">
        <v>1975</v>
      </c>
      <c r="N14" s="107"/>
    </row>
    <row r="15" spans="1:16" ht="15" customHeight="1" x14ac:dyDescent="0.15">
      <c r="A15" s="108" t="s">
        <v>71</v>
      </c>
      <c r="B15" s="42" t="s">
        <v>65</v>
      </c>
      <c r="C15" s="45">
        <v>21156</v>
      </c>
      <c r="D15" s="104">
        <v>46862</v>
      </c>
      <c r="E15" s="45">
        <v>23003</v>
      </c>
      <c r="F15" s="104">
        <v>54466</v>
      </c>
      <c r="G15" s="45">
        <v>15653</v>
      </c>
      <c r="H15" s="106">
        <v>37553</v>
      </c>
      <c r="I15" s="45">
        <v>12319</v>
      </c>
      <c r="J15" s="106">
        <v>32417</v>
      </c>
      <c r="K15" s="45">
        <v>14010</v>
      </c>
      <c r="L15" s="106">
        <v>32650</v>
      </c>
      <c r="M15" s="45">
        <v>14481</v>
      </c>
      <c r="N15" s="106">
        <v>32711</v>
      </c>
    </row>
    <row r="16" spans="1:16" ht="15" customHeight="1" x14ac:dyDescent="0.15">
      <c r="A16" s="109"/>
      <c r="B16" s="42" t="s">
        <v>66</v>
      </c>
      <c r="C16" s="45">
        <v>7484</v>
      </c>
      <c r="D16" s="105"/>
      <c r="E16" s="45">
        <v>9112</v>
      </c>
      <c r="F16" s="105"/>
      <c r="G16" s="45">
        <v>4978</v>
      </c>
      <c r="H16" s="107"/>
      <c r="I16" s="45">
        <v>3448</v>
      </c>
      <c r="J16" s="107"/>
      <c r="K16" s="45">
        <v>3917</v>
      </c>
      <c r="L16" s="107"/>
      <c r="M16" s="45">
        <v>3824</v>
      </c>
      <c r="N16" s="107"/>
    </row>
    <row r="17" spans="1:14" ht="15" customHeight="1" x14ac:dyDescent="0.15">
      <c r="A17" s="108" t="s">
        <v>72</v>
      </c>
      <c r="B17" s="42" t="s">
        <v>65</v>
      </c>
      <c r="C17" s="45">
        <v>9855</v>
      </c>
      <c r="D17" s="104">
        <v>61854</v>
      </c>
      <c r="E17" s="45">
        <v>8905</v>
      </c>
      <c r="F17" s="104">
        <v>61655</v>
      </c>
      <c r="G17" s="45">
        <v>7716</v>
      </c>
      <c r="H17" s="106">
        <v>47018</v>
      </c>
      <c r="I17" s="45">
        <v>6570</v>
      </c>
      <c r="J17" s="106">
        <v>45447</v>
      </c>
      <c r="K17" s="45">
        <v>5099</v>
      </c>
      <c r="L17" s="106">
        <v>31717</v>
      </c>
      <c r="M17" s="45">
        <v>5048</v>
      </c>
      <c r="N17" s="106">
        <v>32447</v>
      </c>
    </row>
    <row r="18" spans="1:14" ht="15" customHeight="1" x14ac:dyDescent="0.15">
      <c r="A18" s="109"/>
      <c r="B18" s="42" t="s">
        <v>66</v>
      </c>
      <c r="C18" s="45">
        <v>6068</v>
      </c>
      <c r="D18" s="105"/>
      <c r="E18" s="45">
        <v>5535</v>
      </c>
      <c r="F18" s="105"/>
      <c r="G18" s="45">
        <v>3861</v>
      </c>
      <c r="H18" s="107"/>
      <c r="I18" s="45">
        <v>4462</v>
      </c>
      <c r="J18" s="107"/>
      <c r="K18" s="45">
        <v>3319</v>
      </c>
      <c r="L18" s="107"/>
      <c r="M18" s="45">
        <v>3491</v>
      </c>
      <c r="N18" s="107"/>
    </row>
    <row r="19" spans="1:14" ht="15" customHeight="1" x14ac:dyDescent="0.15">
      <c r="A19" s="108" t="s">
        <v>73</v>
      </c>
      <c r="B19" s="42" t="s">
        <v>65</v>
      </c>
      <c r="C19" s="45">
        <v>1165</v>
      </c>
      <c r="D19" s="104">
        <v>6956</v>
      </c>
      <c r="E19" s="45">
        <v>825</v>
      </c>
      <c r="F19" s="104">
        <v>6281</v>
      </c>
      <c r="G19" s="45">
        <v>1076</v>
      </c>
      <c r="H19" s="106">
        <v>5875</v>
      </c>
      <c r="I19" s="45">
        <v>1542</v>
      </c>
      <c r="J19" s="106">
        <v>8490</v>
      </c>
      <c r="K19" s="45">
        <v>1860</v>
      </c>
      <c r="L19" s="106">
        <v>7295</v>
      </c>
      <c r="M19" s="45">
        <v>1572</v>
      </c>
      <c r="N19" s="106">
        <v>6282</v>
      </c>
    </row>
    <row r="20" spans="1:14" ht="15" customHeight="1" x14ac:dyDescent="0.15">
      <c r="A20" s="109"/>
      <c r="B20" s="42" t="s">
        <v>66</v>
      </c>
      <c r="C20" s="45">
        <v>1682</v>
      </c>
      <c r="D20" s="105"/>
      <c r="E20" s="45">
        <v>1250</v>
      </c>
      <c r="F20" s="105"/>
      <c r="G20" s="45">
        <v>1340</v>
      </c>
      <c r="H20" s="107"/>
      <c r="I20" s="45">
        <v>2108</v>
      </c>
      <c r="J20" s="107"/>
      <c r="K20" s="45">
        <v>1459</v>
      </c>
      <c r="L20" s="107"/>
      <c r="M20" s="45">
        <v>1426</v>
      </c>
      <c r="N20" s="107"/>
    </row>
    <row r="21" spans="1:14" ht="15" customHeight="1" x14ac:dyDescent="0.15">
      <c r="A21" s="108" t="s">
        <v>74</v>
      </c>
      <c r="B21" s="42" t="s">
        <v>65</v>
      </c>
      <c r="C21" s="45">
        <v>394</v>
      </c>
      <c r="D21" s="104">
        <v>4629</v>
      </c>
      <c r="E21" s="45">
        <v>278</v>
      </c>
      <c r="F21" s="104">
        <v>3597</v>
      </c>
      <c r="G21" s="45">
        <v>357</v>
      </c>
      <c r="H21" s="106">
        <v>2207</v>
      </c>
      <c r="I21" s="45">
        <v>317</v>
      </c>
      <c r="J21" s="106">
        <v>2089</v>
      </c>
      <c r="K21" s="45">
        <v>27</v>
      </c>
      <c r="L21" s="106">
        <v>213</v>
      </c>
      <c r="M21" s="45">
        <v>161</v>
      </c>
      <c r="N21" s="106">
        <v>412</v>
      </c>
    </row>
    <row r="22" spans="1:14" ht="15" customHeight="1" x14ac:dyDescent="0.15">
      <c r="A22" s="109"/>
      <c r="B22" s="42" t="s">
        <v>66</v>
      </c>
      <c r="C22" s="45">
        <v>197</v>
      </c>
      <c r="D22" s="105"/>
      <c r="E22" s="45">
        <v>128</v>
      </c>
      <c r="F22" s="105"/>
      <c r="G22" s="45">
        <v>116</v>
      </c>
      <c r="H22" s="107"/>
      <c r="I22" s="45">
        <v>243</v>
      </c>
      <c r="J22" s="107"/>
      <c r="K22" s="45">
        <v>31</v>
      </c>
      <c r="L22" s="107"/>
      <c r="M22" s="45">
        <v>95</v>
      </c>
      <c r="N22" s="107"/>
    </row>
    <row r="23" spans="1:14" ht="15" customHeight="1" x14ac:dyDescent="0.15">
      <c r="A23" s="108" t="s">
        <v>75</v>
      </c>
      <c r="B23" s="42" t="s">
        <v>65</v>
      </c>
      <c r="C23" s="45">
        <v>18391</v>
      </c>
      <c r="D23" s="104">
        <v>53333</v>
      </c>
      <c r="E23" s="45">
        <v>15571</v>
      </c>
      <c r="F23" s="104">
        <v>48436</v>
      </c>
      <c r="G23" s="45">
        <v>12054</v>
      </c>
      <c r="H23" s="106">
        <v>42367</v>
      </c>
      <c r="I23" s="45">
        <v>10104</v>
      </c>
      <c r="J23" s="106">
        <v>34084</v>
      </c>
      <c r="K23" s="45">
        <v>8243</v>
      </c>
      <c r="L23" s="106">
        <v>29779</v>
      </c>
      <c r="M23" s="45">
        <v>7673</v>
      </c>
      <c r="N23" s="106">
        <v>27796</v>
      </c>
    </row>
    <row r="24" spans="1:14" ht="15" customHeight="1" x14ac:dyDescent="0.15">
      <c r="A24" s="109"/>
      <c r="B24" s="42" t="s">
        <v>66</v>
      </c>
      <c r="C24" s="45">
        <v>6252</v>
      </c>
      <c r="D24" s="105"/>
      <c r="E24" s="45">
        <v>6992</v>
      </c>
      <c r="F24" s="105"/>
      <c r="G24" s="45">
        <v>5032</v>
      </c>
      <c r="H24" s="107"/>
      <c r="I24" s="45">
        <v>4030</v>
      </c>
      <c r="J24" s="107"/>
      <c r="K24" s="45">
        <v>3754</v>
      </c>
      <c r="L24" s="107"/>
      <c r="M24" s="45">
        <v>3451</v>
      </c>
      <c r="N24" s="107"/>
    </row>
    <row r="25" spans="1:14" ht="15" customHeight="1" x14ac:dyDescent="0.15">
      <c r="A25" s="108" t="s">
        <v>76</v>
      </c>
      <c r="B25" s="42" t="s">
        <v>65</v>
      </c>
      <c r="C25" s="45">
        <v>2276</v>
      </c>
      <c r="D25" s="104">
        <v>57531</v>
      </c>
      <c r="E25" s="45">
        <v>3875</v>
      </c>
      <c r="F25" s="104">
        <v>51927</v>
      </c>
      <c r="G25" s="45">
        <v>1579</v>
      </c>
      <c r="H25" s="106">
        <v>36653</v>
      </c>
      <c r="I25" s="45">
        <v>1415</v>
      </c>
      <c r="J25" s="106">
        <v>28351</v>
      </c>
      <c r="K25" s="45">
        <v>1108</v>
      </c>
      <c r="L25" s="106">
        <v>17290</v>
      </c>
      <c r="M25" s="45">
        <v>968</v>
      </c>
      <c r="N25" s="106">
        <v>15589</v>
      </c>
    </row>
    <row r="26" spans="1:14" ht="15" customHeight="1" x14ac:dyDescent="0.15">
      <c r="A26" s="109"/>
      <c r="B26" s="42" t="s">
        <v>66</v>
      </c>
      <c r="C26" s="45">
        <v>5793</v>
      </c>
      <c r="D26" s="105"/>
      <c r="E26" s="45">
        <v>7592</v>
      </c>
      <c r="F26" s="105"/>
      <c r="G26" s="45">
        <v>4642</v>
      </c>
      <c r="H26" s="107"/>
      <c r="I26" s="45">
        <v>4342</v>
      </c>
      <c r="J26" s="107"/>
      <c r="K26" s="45">
        <v>1972</v>
      </c>
      <c r="L26" s="107"/>
      <c r="M26" s="45">
        <v>2002</v>
      </c>
      <c r="N26" s="107"/>
    </row>
    <row r="27" spans="1:14" ht="15" customHeight="1" x14ac:dyDescent="0.15">
      <c r="A27" s="108" t="s">
        <v>77</v>
      </c>
      <c r="B27" s="42" t="s">
        <v>65</v>
      </c>
      <c r="C27" s="45">
        <v>811</v>
      </c>
      <c r="D27" s="104">
        <v>45031</v>
      </c>
      <c r="E27" s="45">
        <v>985</v>
      </c>
      <c r="F27" s="104">
        <v>45237</v>
      </c>
      <c r="G27" s="45">
        <v>662</v>
      </c>
      <c r="H27" s="106">
        <v>45074</v>
      </c>
      <c r="I27" s="45">
        <v>1327</v>
      </c>
      <c r="J27" s="106">
        <v>40091</v>
      </c>
      <c r="K27" s="45">
        <v>1677</v>
      </c>
      <c r="L27" s="106">
        <v>32641</v>
      </c>
      <c r="M27" s="45">
        <v>1258</v>
      </c>
      <c r="N27" s="106">
        <v>31043</v>
      </c>
    </row>
    <row r="28" spans="1:14" ht="15" customHeight="1" x14ac:dyDescent="0.15">
      <c r="A28" s="109"/>
      <c r="B28" s="42" t="s">
        <v>66</v>
      </c>
      <c r="C28" s="45">
        <v>6156</v>
      </c>
      <c r="D28" s="105"/>
      <c r="E28" s="45">
        <v>6703</v>
      </c>
      <c r="F28" s="105"/>
      <c r="G28" s="45">
        <v>5686</v>
      </c>
      <c r="H28" s="107"/>
      <c r="I28" s="45">
        <v>6743</v>
      </c>
      <c r="J28" s="107"/>
      <c r="K28" s="45">
        <v>5438</v>
      </c>
      <c r="L28" s="107"/>
      <c r="M28" s="45">
        <v>5380</v>
      </c>
      <c r="N28" s="107"/>
    </row>
    <row r="29" spans="1:14" ht="15" customHeight="1" x14ac:dyDescent="0.15">
      <c r="A29" s="108" t="s">
        <v>78</v>
      </c>
      <c r="B29" s="42" t="s">
        <v>65</v>
      </c>
      <c r="C29" s="45">
        <v>663</v>
      </c>
      <c r="D29" s="104">
        <v>4734</v>
      </c>
      <c r="E29" s="45">
        <v>634</v>
      </c>
      <c r="F29" s="104">
        <v>6263</v>
      </c>
      <c r="G29" s="45">
        <v>1150</v>
      </c>
      <c r="H29" s="106">
        <v>5281</v>
      </c>
      <c r="I29" s="45">
        <v>2078</v>
      </c>
      <c r="J29" s="106">
        <v>7917</v>
      </c>
      <c r="K29" s="45">
        <v>1151</v>
      </c>
      <c r="L29" s="106">
        <v>3040</v>
      </c>
      <c r="M29" s="45">
        <v>894</v>
      </c>
      <c r="N29" s="106">
        <v>2762</v>
      </c>
    </row>
    <row r="30" spans="1:14" ht="15" customHeight="1" x14ac:dyDescent="0.15">
      <c r="A30" s="109"/>
      <c r="B30" s="42" t="s">
        <v>66</v>
      </c>
      <c r="C30" s="45">
        <v>597</v>
      </c>
      <c r="D30" s="105"/>
      <c r="E30" s="45">
        <v>1431</v>
      </c>
      <c r="F30" s="105"/>
      <c r="G30" s="45">
        <v>1023</v>
      </c>
      <c r="H30" s="107"/>
      <c r="I30" s="45">
        <v>479</v>
      </c>
      <c r="J30" s="107"/>
      <c r="K30" s="45">
        <v>1237</v>
      </c>
      <c r="L30" s="107"/>
      <c r="M30" s="45">
        <v>1153</v>
      </c>
      <c r="N30" s="107"/>
    </row>
    <row r="31" spans="1:14" ht="15" customHeight="1" x14ac:dyDescent="0.15">
      <c r="A31" s="108" t="s">
        <v>79</v>
      </c>
      <c r="B31" s="42" t="s">
        <v>65</v>
      </c>
      <c r="C31" s="45">
        <v>2098</v>
      </c>
      <c r="D31" s="104">
        <v>25964</v>
      </c>
      <c r="E31" s="45">
        <v>3646</v>
      </c>
      <c r="F31" s="104">
        <v>25877</v>
      </c>
      <c r="G31" s="45">
        <v>1651</v>
      </c>
      <c r="H31" s="106">
        <v>20143</v>
      </c>
      <c r="I31" s="45">
        <v>1558</v>
      </c>
      <c r="J31" s="106">
        <v>19304</v>
      </c>
      <c r="K31" s="45">
        <v>1761</v>
      </c>
      <c r="L31" s="106">
        <v>16672</v>
      </c>
      <c r="M31" s="45">
        <v>1342</v>
      </c>
      <c r="N31" s="106">
        <v>16722</v>
      </c>
    </row>
    <row r="32" spans="1:14" ht="15" customHeight="1" x14ac:dyDescent="0.15">
      <c r="A32" s="109"/>
      <c r="B32" s="42" t="s">
        <v>66</v>
      </c>
      <c r="C32" s="45">
        <v>2407</v>
      </c>
      <c r="D32" s="105"/>
      <c r="E32" s="45">
        <v>2585</v>
      </c>
      <c r="F32" s="105"/>
      <c r="G32" s="45">
        <v>1603</v>
      </c>
      <c r="H32" s="107"/>
      <c r="I32" s="45">
        <v>3931</v>
      </c>
      <c r="J32" s="107"/>
      <c r="K32" s="45">
        <v>1752</v>
      </c>
      <c r="L32" s="107"/>
      <c r="M32" s="45">
        <v>1703</v>
      </c>
      <c r="N32" s="107"/>
    </row>
    <row r="33" spans="1:14" ht="15" customHeight="1" x14ac:dyDescent="0.15">
      <c r="A33" s="108" t="s">
        <v>80</v>
      </c>
      <c r="B33" s="42" t="s">
        <v>65</v>
      </c>
      <c r="C33" s="45">
        <v>254</v>
      </c>
      <c r="D33" s="104">
        <v>5166</v>
      </c>
      <c r="E33" s="45">
        <v>571</v>
      </c>
      <c r="F33" s="104">
        <v>5664</v>
      </c>
      <c r="G33" s="45">
        <v>130</v>
      </c>
      <c r="H33" s="106">
        <v>3626</v>
      </c>
      <c r="I33" s="45">
        <v>160</v>
      </c>
      <c r="J33" s="106">
        <v>1893</v>
      </c>
      <c r="K33" s="45">
        <v>44</v>
      </c>
      <c r="L33" s="106">
        <v>1682</v>
      </c>
      <c r="M33" s="45">
        <v>56</v>
      </c>
      <c r="N33" s="106">
        <v>1765</v>
      </c>
    </row>
    <row r="34" spans="1:14" ht="15" customHeight="1" x14ac:dyDescent="0.15">
      <c r="A34" s="109"/>
      <c r="B34" s="42" t="s">
        <v>66</v>
      </c>
      <c r="C34" s="45">
        <v>415</v>
      </c>
      <c r="D34" s="105"/>
      <c r="E34" s="45">
        <v>440</v>
      </c>
      <c r="F34" s="105"/>
      <c r="G34" s="45">
        <v>275</v>
      </c>
      <c r="H34" s="107"/>
      <c r="I34" s="45">
        <v>128</v>
      </c>
      <c r="J34" s="107"/>
      <c r="K34" s="45">
        <v>83</v>
      </c>
      <c r="L34" s="107"/>
      <c r="M34" s="45">
        <v>95</v>
      </c>
      <c r="N34" s="107"/>
    </row>
    <row r="35" spans="1:14" ht="15" customHeight="1" x14ac:dyDescent="0.15">
      <c r="A35" s="108" t="s">
        <v>81</v>
      </c>
      <c r="B35" s="42" t="s">
        <v>65</v>
      </c>
      <c r="C35" s="45">
        <v>69</v>
      </c>
      <c r="D35" s="104">
        <v>1568</v>
      </c>
      <c r="E35" s="45">
        <v>180</v>
      </c>
      <c r="F35" s="104">
        <v>997</v>
      </c>
      <c r="G35" s="45">
        <v>28</v>
      </c>
      <c r="H35" s="106">
        <v>1271</v>
      </c>
      <c r="I35" s="45">
        <v>34</v>
      </c>
      <c r="J35" s="106">
        <v>1186</v>
      </c>
      <c r="K35" s="45">
        <v>77</v>
      </c>
      <c r="L35" s="106">
        <v>1143</v>
      </c>
      <c r="M35" s="45">
        <v>87</v>
      </c>
      <c r="N35" s="106">
        <v>1066</v>
      </c>
    </row>
    <row r="36" spans="1:14" ht="15" customHeight="1" x14ac:dyDescent="0.15">
      <c r="A36" s="109"/>
      <c r="B36" s="42" t="s">
        <v>66</v>
      </c>
      <c r="C36" s="45">
        <v>190</v>
      </c>
      <c r="D36" s="105"/>
      <c r="E36" s="45">
        <v>151</v>
      </c>
      <c r="F36" s="105"/>
      <c r="G36" s="45">
        <v>200</v>
      </c>
      <c r="H36" s="107"/>
      <c r="I36" s="45">
        <v>100</v>
      </c>
      <c r="J36" s="107"/>
      <c r="K36" s="45">
        <v>155</v>
      </c>
      <c r="L36" s="107"/>
      <c r="M36" s="45">
        <v>162</v>
      </c>
      <c r="N36" s="107"/>
    </row>
    <row r="37" spans="1:14" ht="15" customHeight="1" x14ac:dyDescent="0.15">
      <c r="A37" s="108" t="s">
        <v>82</v>
      </c>
      <c r="B37" s="42" t="s">
        <v>65</v>
      </c>
      <c r="C37" s="45">
        <v>259</v>
      </c>
      <c r="D37" s="104">
        <v>6261</v>
      </c>
      <c r="E37" s="45">
        <v>122</v>
      </c>
      <c r="F37" s="104">
        <v>3945</v>
      </c>
      <c r="G37" s="45">
        <v>561</v>
      </c>
      <c r="H37" s="106">
        <v>3050</v>
      </c>
      <c r="I37" s="45">
        <v>503</v>
      </c>
      <c r="J37" s="106">
        <v>3458</v>
      </c>
      <c r="K37" s="45">
        <v>249</v>
      </c>
      <c r="L37" s="106">
        <v>1771</v>
      </c>
      <c r="M37" s="45">
        <v>238</v>
      </c>
      <c r="N37" s="106">
        <v>1876</v>
      </c>
    </row>
    <row r="38" spans="1:14" ht="15" customHeight="1" x14ac:dyDescent="0.15">
      <c r="A38" s="109"/>
      <c r="B38" s="42" t="s">
        <v>66</v>
      </c>
      <c r="C38" s="45">
        <v>371</v>
      </c>
      <c r="D38" s="105"/>
      <c r="E38" s="45">
        <v>182</v>
      </c>
      <c r="F38" s="105"/>
      <c r="G38" s="45">
        <v>519</v>
      </c>
      <c r="H38" s="107"/>
      <c r="I38" s="45">
        <v>705</v>
      </c>
      <c r="J38" s="107"/>
      <c r="K38" s="45">
        <v>396</v>
      </c>
      <c r="L38" s="107"/>
      <c r="M38" s="45">
        <v>346</v>
      </c>
      <c r="N38" s="107"/>
    </row>
    <row r="39" spans="1:14" ht="15" customHeight="1" x14ac:dyDescent="0.15">
      <c r="A39" s="108" t="s">
        <v>83</v>
      </c>
      <c r="B39" s="42" t="s">
        <v>65</v>
      </c>
      <c r="C39" s="45">
        <v>38753</v>
      </c>
      <c r="D39" s="104">
        <v>149405</v>
      </c>
      <c r="E39" s="45">
        <v>38669</v>
      </c>
      <c r="F39" s="104">
        <v>132945</v>
      </c>
      <c r="G39" s="45">
        <v>43983</v>
      </c>
      <c r="H39" s="106">
        <v>129988</v>
      </c>
      <c r="I39" s="45">
        <v>34238</v>
      </c>
      <c r="J39" s="106">
        <v>101343</v>
      </c>
      <c r="K39" s="45">
        <v>28777</v>
      </c>
      <c r="L39" s="106">
        <v>96674</v>
      </c>
      <c r="M39" s="45">
        <v>31278</v>
      </c>
      <c r="N39" s="106">
        <v>98823</v>
      </c>
    </row>
    <row r="40" spans="1:14" ht="15" customHeight="1" x14ac:dyDescent="0.15">
      <c r="A40" s="109"/>
      <c r="B40" s="42" t="s">
        <v>66</v>
      </c>
      <c r="C40" s="45">
        <v>19547</v>
      </c>
      <c r="D40" s="105"/>
      <c r="E40" s="45">
        <v>20263</v>
      </c>
      <c r="F40" s="105"/>
      <c r="G40" s="45">
        <v>19417</v>
      </c>
      <c r="H40" s="107"/>
      <c r="I40" s="45">
        <v>15740</v>
      </c>
      <c r="J40" s="107"/>
      <c r="K40" s="45">
        <v>17302</v>
      </c>
      <c r="L40" s="107"/>
      <c r="M40" s="45">
        <v>16878</v>
      </c>
      <c r="N40" s="107"/>
    </row>
    <row r="41" spans="1:14" ht="15" customHeight="1" x14ac:dyDescent="0.15">
      <c r="A41" s="114" t="s">
        <v>56</v>
      </c>
      <c r="B41" s="46" t="s">
        <v>65</v>
      </c>
      <c r="C41" s="47">
        <v>111103</v>
      </c>
      <c r="D41" s="112">
        <v>541000</v>
      </c>
      <c r="E41" s="47">
        <v>115372</v>
      </c>
      <c r="F41" s="112">
        <v>527367</v>
      </c>
      <c r="G41" s="47">
        <v>93979</v>
      </c>
      <c r="H41" s="112">
        <v>423348</v>
      </c>
      <c r="I41" s="47">
        <v>77454</v>
      </c>
      <c r="J41" s="112">
        <v>365519</v>
      </c>
      <c r="K41" s="47">
        <v>70475</v>
      </c>
      <c r="L41" s="112">
        <f>SUM(L5:L40)</f>
        <v>303485</v>
      </c>
      <c r="M41" s="47">
        <v>71275</v>
      </c>
      <c r="N41" s="112">
        <f>SUM(N5:N40)</f>
        <v>301335</v>
      </c>
    </row>
    <row r="42" spans="1:14" ht="15" customHeight="1" x14ac:dyDescent="0.15">
      <c r="A42" s="115"/>
      <c r="B42" s="46" t="s">
        <v>66</v>
      </c>
      <c r="C42" s="47">
        <v>63374</v>
      </c>
      <c r="D42" s="113"/>
      <c r="E42" s="47">
        <v>77361</v>
      </c>
      <c r="F42" s="113"/>
      <c r="G42" s="47">
        <v>52152</v>
      </c>
      <c r="H42" s="113"/>
      <c r="I42" s="47">
        <v>49373</v>
      </c>
      <c r="J42" s="113"/>
      <c r="K42" s="47">
        <v>44617</v>
      </c>
      <c r="L42" s="113"/>
      <c r="M42" s="47">
        <v>43332</v>
      </c>
      <c r="N42" s="113"/>
    </row>
    <row r="43" spans="1:14" ht="15" customHeight="1" x14ac:dyDescent="0.15">
      <c r="A43" s="108" t="s">
        <v>38</v>
      </c>
      <c r="B43" s="42" t="s">
        <v>65</v>
      </c>
      <c r="C43" s="48">
        <v>20.536598890942699</v>
      </c>
      <c r="D43" s="106">
        <v>0</v>
      </c>
      <c r="E43" s="48">
        <v>21.876985097664434</v>
      </c>
      <c r="F43" s="106">
        <v>0</v>
      </c>
      <c r="G43" s="48">
        <v>22.198994680499258</v>
      </c>
      <c r="H43" s="106">
        <v>0</v>
      </c>
      <c r="I43" s="48">
        <v>21.190143330442467</v>
      </c>
      <c r="J43" s="106">
        <v>0</v>
      </c>
      <c r="K43" s="48">
        <v>23.221905530699999</v>
      </c>
      <c r="L43" s="106">
        <v>0</v>
      </c>
      <c r="M43" s="48">
        <v>23.653077140059999</v>
      </c>
      <c r="N43" s="106">
        <v>0</v>
      </c>
    </row>
    <row r="44" spans="1:14" ht="15" customHeight="1" x14ac:dyDescent="0.15">
      <c r="A44" s="109"/>
      <c r="B44" s="42" t="s">
        <v>66</v>
      </c>
      <c r="C44" s="48">
        <v>11.71423290203327</v>
      </c>
      <c r="D44" s="107"/>
      <c r="E44" s="48">
        <v>14.669291025035697</v>
      </c>
      <c r="F44" s="107"/>
      <c r="G44" s="48">
        <v>12.318943280705236</v>
      </c>
      <c r="H44" s="107"/>
      <c r="I44" s="48">
        <v>13.507642557568827</v>
      </c>
      <c r="J44" s="107"/>
      <c r="K44" s="48">
        <v>14.701550323699999</v>
      </c>
      <c r="L44" s="107"/>
      <c r="M44" s="48">
        <v>14.38000896012</v>
      </c>
      <c r="N44" s="107"/>
    </row>
    <row r="45" spans="1:14" ht="12.75" customHeight="1" x14ac:dyDescent="0.15">
      <c r="A45" s="110" t="s">
        <v>84</v>
      </c>
      <c r="B45" s="110"/>
      <c r="C45" s="110"/>
      <c r="D45" s="110"/>
      <c r="E45" s="110"/>
      <c r="F45" s="110"/>
      <c r="G45" s="110"/>
      <c r="H45" s="110"/>
      <c r="I45" s="110"/>
      <c r="J45" s="110"/>
      <c r="K45" s="53"/>
      <c r="L45" s="53"/>
      <c r="M45" s="53"/>
      <c r="N45" s="53"/>
    </row>
    <row r="46" spans="1:14" ht="12.75" customHeight="1" x14ac:dyDescent="0.15">
      <c r="A46" s="111" t="s">
        <v>85</v>
      </c>
      <c r="B46" s="111"/>
      <c r="C46" s="111"/>
      <c r="D46" s="111"/>
      <c r="E46" s="111"/>
      <c r="F46" s="111"/>
      <c r="G46" s="111"/>
      <c r="H46" s="111"/>
      <c r="I46" s="111"/>
      <c r="J46" s="111"/>
      <c r="K46" s="53"/>
      <c r="L46" s="53"/>
      <c r="M46" s="53"/>
      <c r="N46" s="53"/>
    </row>
    <row r="47" spans="1:14" ht="12.75" customHeight="1" x14ac:dyDescent="0.1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</row>
  </sheetData>
  <mergeCells count="151">
    <mergeCell ref="A45:J45"/>
    <mergeCell ref="A46:J46"/>
    <mergeCell ref="F41:F42"/>
    <mergeCell ref="H41:H42"/>
    <mergeCell ref="J41:J42"/>
    <mergeCell ref="L41:L42"/>
    <mergeCell ref="N41:N42"/>
    <mergeCell ref="A43:A44"/>
    <mergeCell ref="D43:D44"/>
    <mergeCell ref="F43:F44"/>
    <mergeCell ref="H43:H44"/>
    <mergeCell ref="J43:J44"/>
    <mergeCell ref="L43:L44"/>
    <mergeCell ref="N43:N44"/>
    <mergeCell ref="A41:A42"/>
    <mergeCell ref="D41:D42"/>
    <mergeCell ref="N37:N38"/>
    <mergeCell ref="A39:A40"/>
    <mergeCell ref="D39:D40"/>
    <mergeCell ref="F39:F40"/>
    <mergeCell ref="H39:H40"/>
    <mergeCell ref="J39:J40"/>
    <mergeCell ref="L39:L40"/>
    <mergeCell ref="N39:N40"/>
    <mergeCell ref="A37:A38"/>
    <mergeCell ref="D37:D38"/>
    <mergeCell ref="F37:F38"/>
    <mergeCell ref="H37:H38"/>
    <mergeCell ref="J37:J38"/>
    <mergeCell ref="L37:L38"/>
    <mergeCell ref="L35:L36"/>
    <mergeCell ref="N35:N36"/>
    <mergeCell ref="A33:A34"/>
    <mergeCell ref="D33:D34"/>
    <mergeCell ref="F33:F34"/>
    <mergeCell ref="H33:H34"/>
    <mergeCell ref="J33:J34"/>
    <mergeCell ref="L33:L34"/>
    <mergeCell ref="F29:F30"/>
    <mergeCell ref="H29:H30"/>
    <mergeCell ref="J29:J30"/>
    <mergeCell ref="L29:L30"/>
    <mergeCell ref="N33:N34"/>
    <mergeCell ref="A35:A36"/>
    <mergeCell ref="D35:D36"/>
    <mergeCell ref="F35:F36"/>
    <mergeCell ref="H35:H36"/>
    <mergeCell ref="J35:J36"/>
    <mergeCell ref="N29:N30"/>
    <mergeCell ref="A31:A32"/>
    <mergeCell ref="D31:D32"/>
    <mergeCell ref="F31:F32"/>
    <mergeCell ref="H31:H32"/>
    <mergeCell ref="J31:J32"/>
    <mergeCell ref="L31:L32"/>
    <mergeCell ref="N31:N32"/>
    <mergeCell ref="A29:A30"/>
    <mergeCell ref="D29:D30"/>
    <mergeCell ref="L27:L28"/>
    <mergeCell ref="N27:N28"/>
    <mergeCell ref="A25:A26"/>
    <mergeCell ref="D25:D26"/>
    <mergeCell ref="F25:F26"/>
    <mergeCell ref="H25:H26"/>
    <mergeCell ref="J25:J26"/>
    <mergeCell ref="L25:L26"/>
    <mergeCell ref="F21:F22"/>
    <mergeCell ref="H21:H22"/>
    <mergeCell ref="J21:J22"/>
    <mergeCell ref="L21:L22"/>
    <mergeCell ref="N25:N26"/>
    <mergeCell ref="A27:A28"/>
    <mergeCell ref="D27:D28"/>
    <mergeCell ref="F27:F28"/>
    <mergeCell ref="H27:H28"/>
    <mergeCell ref="J27:J28"/>
    <mergeCell ref="N21:N22"/>
    <mergeCell ref="A23:A24"/>
    <mergeCell ref="D23:D24"/>
    <mergeCell ref="F23:F24"/>
    <mergeCell ref="H23:H24"/>
    <mergeCell ref="J23:J24"/>
    <mergeCell ref="L23:L24"/>
    <mergeCell ref="N23:N24"/>
    <mergeCell ref="A21:A22"/>
    <mergeCell ref="D21:D22"/>
    <mergeCell ref="L19:L20"/>
    <mergeCell ref="N19:N20"/>
    <mergeCell ref="A17:A18"/>
    <mergeCell ref="D17:D18"/>
    <mergeCell ref="F17:F18"/>
    <mergeCell ref="H17:H18"/>
    <mergeCell ref="J17:J18"/>
    <mergeCell ref="L17:L18"/>
    <mergeCell ref="F13:F14"/>
    <mergeCell ref="H13:H14"/>
    <mergeCell ref="J13:J14"/>
    <mergeCell ref="L13:L14"/>
    <mergeCell ref="N17:N18"/>
    <mergeCell ref="A19:A20"/>
    <mergeCell ref="D19:D20"/>
    <mergeCell ref="F19:F20"/>
    <mergeCell ref="H19:H20"/>
    <mergeCell ref="J19:J20"/>
    <mergeCell ref="N13:N14"/>
    <mergeCell ref="A15:A16"/>
    <mergeCell ref="D15:D16"/>
    <mergeCell ref="F15:F16"/>
    <mergeCell ref="H15:H16"/>
    <mergeCell ref="J15:J16"/>
    <mergeCell ref="L15:L16"/>
    <mergeCell ref="N15:N16"/>
    <mergeCell ref="A13:A14"/>
    <mergeCell ref="D13:D14"/>
    <mergeCell ref="L11:L12"/>
    <mergeCell ref="N11:N12"/>
    <mergeCell ref="A9:A10"/>
    <mergeCell ref="D9:D10"/>
    <mergeCell ref="F9:F10"/>
    <mergeCell ref="H9:H10"/>
    <mergeCell ref="J9:J10"/>
    <mergeCell ref="L9:L10"/>
    <mergeCell ref="F5:F6"/>
    <mergeCell ref="H5:H6"/>
    <mergeCell ref="J5:J6"/>
    <mergeCell ref="L5:L6"/>
    <mergeCell ref="N9:N10"/>
    <mergeCell ref="A11:A12"/>
    <mergeCell ref="D11:D12"/>
    <mergeCell ref="F11:F12"/>
    <mergeCell ref="H11:H12"/>
    <mergeCell ref="J11:J12"/>
    <mergeCell ref="N5:N6"/>
    <mergeCell ref="A7:A8"/>
    <mergeCell ref="D7:D8"/>
    <mergeCell ref="F7:F8"/>
    <mergeCell ref="H7:H8"/>
    <mergeCell ref="J7:J8"/>
    <mergeCell ref="L7:L8"/>
    <mergeCell ref="N7:N8"/>
    <mergeCell ref="A5:A6"/>
    <mergeCell ref="D5:D6"/>
    <mergeCell ref="A1:J1"/>
    <mergeCell ref="K2:L2"/>
    <mergeCell ref="M2:N2"/>
    <mergeCell ref="C3:D3"/>
    <mergeCell ref="E3:F3"/>
    <mergeCell ref="G3:H3"/>
    <mergeCell ref="I3:J3"/>
    <mergeCell ref="K3:L3"/>
    <mergeCell ref="M3:N3"/>
  </mergeCells>
  <phoneticPr fontId="3"/>
  <printOptions horizontalCentered="1"/>
  <pageMargins left="0.39370078740157483" right="0.39370078740157483" top="0.53" bottom="0.39370078740157483" header="0.51181102362204722" footer="0.51181102362204722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15〔6〕自家用船隻及び船腹量</vt:lpstr>
      <vt:lpstr>15〔7〕自家用船事業者数の推移</vt:lpstr>
      <vt:lpstr>15〔8〕内航貨物地域間流動量</vt:lpstr>
      <vt:lpstr>15〔9〕品目別内航船舶貨物輸送量の推移</vt:lpstr>
      <vt:lpstr>'15〔6〕自家用船隻及び船腹量'!Print_Area</vt:lpstr>
      <vt:lpstr>'15〔7〕自家用船事業者数の推移'!Print_Area</vt:lpstr>
      <vt:lpstr>'15〔8〕内航貨物地域間流動量'!Print_Area</vt:lpstr>
      <vt:lpstr>'15〔9〕品目別内航船舶貨物輸送量の推移'!Print_Area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