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X:\03_日常文書フォルダ（保存期間１年未満）\01_総務\39_○九州運輸要覧\2025年4月作成\20251201_令和７年度版作成\03_HP掲載用データ\16. 港湾運送事業の現況\"/>
    </mc:Choice>
  </mc:AlternateContent>
  <xr:revisionPtr revIDLastSave="0" documentId="13_ncr:1_{53DA67C1-41F9-44F2-80AF-0B9BF91A44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〔5〕(1)常用港湾労働者数の推移" sheetId="1" r:id="rId1"/>
    <sheet name="〔5〕(2)常用港湾労働者数の推移" sheetId="2" r:id="rId2"/>
  </sheets>
  <definedNames>
    <definedName name="_xlnm.Print_Area" localSheetId="0">'〔5〕(1)常用港湾労働者数の推移'!$A$1:$V$35</definedName>
    <definedName name="_xlnm.Print_Area" localSheetId="1">'〔5〕(2)常用港湾労働者数の推移'!$A$1:$V$20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4" i="2" l="1"/>
  <c r="S14" i="2"/>
  <c r="T14" i="2"/>
  <c r="U14" i="2"/>
  <c r="R14" i="2"/>
  <c r="V17" i="2" l="1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U9" i="2"/>
  <c r="U16" i="2" s="1"/>
  <c r="T9" i="2"/>
  <c r="S9" i="2"/>
  <c r="S16" i="2" s="1"/>
  <c r="R9" i="2"/>
  <c r="R16" i="2" s="1"/>
  <c r="P9" i="2"/>
  <c r="P16" i="2" s="1"/>
  <c r="O9" i="2"/>
  <c r="O16" i="2" s="1"/>
  <c r="N9" i="2"/>
  <c r="N16" i="2" s="1"/>
  <c r="M9" i="2"/>
  <c r="M16" i="2" s="1"/>
  <c r="K9" i="2"/>
  <c r="K16" i="2" s="1"/>
  <c r="J9" i="2"/>
  <c r="J16" i="2" s="1"/>
  <c r="I9" i="2"/>
  <c r="I16" i="2" s="1"/>
  <c r="H9" i="2"/>
  <c r="H16" i="2" s="1"/>
  <c r="F9" i="2"/>
  <c r="F16" i="2" s="1"/>
  <c r="E9" i="2"/>
  <c r="E16" i="2" s="1"/>
  <c r="D9" i="2"/>
  <c r="D16" i="2" s="1"/>
  <c r="C9" i="2"/>
  <c r="C16" i="2" s="1"/>
  <c r="L9" i="2" l="1"/>
  <c r="L16" i="2" s="1"/>
  <c r="V16" i="2"/>
  <c r="Q9" i="2"/>
  <c r="Q16" i="2" s="1"/>
  <c r="G9" i="2"/>
  <c r="G16" i="2" s="1"/>
  <c r="V9" i="2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7" i="1"/>
  <c r="L21" i="1"/>
  <c r="L22" i="1"/>
  <c r="L23" i="1"/>
  <c r="L24" i="1"/>
  <c r="L25" i="1"/>
  <c r="L26" i="1"/>
  <c r="L27" i="1"/>
  <c r="L28" i="1"/>
  <c r="L29" i="1"/>
  <c r="L16" i="1"/>
  <c r="L17" i="1"/>
  <c r="L18" i="1"/>
  <c r="L19" i="1"/>
  <c r="L20" i="1"/>
  <c r="L13" i="1"/>
  <c r="L14" i="1"/>
  <c r="L15" i="1"/>
  <c r="L10" i="1"/>
  <c r="L11" i="1"/>
  <c r="L12" i="1"/>
  <c r="L8" i="1"/>
  <c r="L9" i="1"/>
  <c r="L7" i="1"/>
  <c r="U30" i="1"/>
  <c r="T30" i="1"/>
  <c r="S30" i="1"/>
  <c r="R30" i="1"/>
  <c r="Q23" i="1"/>
  <c r="Q24" i="1"/>
  <c r="Q25" i="1"/>
  <c r="Q26" i="1"/>
  <c r="Q27" i="1"/>
  <c r="Q28" i="1"/>
  <c r="Q29" i="1"/>
  <c r="Q18" i="1"/>
  <c r="Q19" i="1"/>
  <c r="Q20" i="1"/>
  <c r="Q21" i="1"/>
  <c r="Q22" i="1"/>
  <c r="Q13" i="1"/>
  <c r="Q14" i="1"/>
  <c r="Q15" i="1"/>
  <c r="Q16" i="1"/>
  <c r="Q17" i="1"/>
  <c r="Q12" i="1"/>
  <c r="Q11" i="1"/>
  <c r="Q10" i="1"/>
  <c r="Q9" i="1"/>
  <c r="Q8" i="1"/>
  <c r="Q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7" i="1"/>
  <c r="V30" i="1" l="1"/>
  <c r="N30" i="1" l="1"/>
  <c r="P30" i="1" l="1"/>
  <c r="P32" i="1" s="1"/>
  <c r="O30" i="1"/>
  <c r="O32" i="1" s="1"/>
  <c r="N32" i="1"/>
  <c r="M30" i="1"/>
  <c r="Q30" i="1" s="1"/>
  <c r="K30" i="1"/>
  <c r="K32" i="1" s="1"/>
  <c r="J30" i="1"/>
  <c r="J32" i="1" s="1"/>
  <c r="I30" i="1"/>
  <c r="I32" i="1" s="1"/>
  <c r="H30" i="1"/>
  <c r="F30" i="1"/>
  <c r="F32" i="1" s="1"/>
  <c r="E30" i="1"/>
  <c r="E32" i="1" s="1"/>
  <c r="D30" i="1"/>
  <c r="D32" i="1" s="1"/>
  <c r="C30" i="1"/>
  <c r="R32" i="1"/>
  <c r="H32" i="1" l="1"/>
  <c r="L30" i="1"/>
  <c r="C32" i="1"/>
  <c r="G30" i="1"/>
  <c r="Q32" i="1"/>
  <c r="M32" i="1"/>
  <c r="G32" i="1"/>
  <c r="L32" i="1"/>
  <c r="U32" i="1"/>
  <c r="S32" i="1"/>
  <c r="V32" i="1" l="1"/>
</calcChain>
</file>

<file path=xl/sharedStrings.xml><?xml version="1.0" encoding="utf-8"?>
<sst xmlns="http://schemas.openxmlformats.org/spreadsheetml/2006/main" count="109" uniqueCount="66">
  <si>
    <t>(単位：人)</t>
    <rPh sb="1" eb="3">
      <t>タンイ</t>
    </rPh>
    <rPh sb="4" eb="5">
      <t>ニン</t>
    </rPh>
    <phoneticPr fontId="4"/>
  </si>
  <si>
    <t>年　度</t>
    <rPh sb="0" eb="1">
      <t>トシ</t>
    </rPh>
    <rPh sb="2" eb="3">
      <t>タビ</t>
    </rPh>
    <phoneticPr fontId="4"/>
  </si>
  <si>
    <t>業　種</t>
    <rPh sb="0" eb="1">
      <t>ギョウ</t>
    </rPh>
    <rPh sb="2" eb="3">
      <t>タネ</t>
    </rPh>
    <phoneticPr fontId="4"/>
  </si>
  <si>
    <t>現場職員</t>
    <rPh sb="0" eb="2">
      <t>ゲンバ</t>
    </rPh>
    <rPh sb="2" eb="4">
      <t>ショクイン</t>
    </rPh>
    <phoneticPr fontId="4"/>
  </si>
  <si>
    <t>港湾荷役</t>
    <rPh sb="0" eb="2">
      <t>コウワン</t>
    </rPh>
    <rPh sb="2" eb="4">
      <t>ニエキ</t>
    </rPh>
    <phoneticPr fontId="4"/>
  </si>
  <si>
    <t>いかだ</t>
    <phoneticPr fontId="4"/>
  </si>
  <si>
    <t>計</t>
    <rPh sb="0" eb="1">
      <t>ケイ</t>
    </rPh>
    <phoneticPr fontId="4"/>
  </si>
  <si>
    <t>はしけ</t>
    <phoneticPr fontId="4"/>
  </si>
  <si>
    <t>港</t>
    <rPh sb="0" eb="1">
      <t>ミナト</t>
    </rPh>
    <phoneticPr fontId="4"/>
  </si>
  <si>
    <t>一種港</t>
    <rPh sb="0" eb="2">
      <t>イッシュ</t>
    </rPh>
    <rPh sb="2" eb="3">
      <t>コウ</t>
    </rPh>
    <phoneticPr fontId="4"/>
  </si>
  <si>
    <t>関門</t>
    <rPh sb="0" eb="2">
      <t>カンモン</t>
    </rPh>
    <phoneticPr fontId="4"/>
  </si>
  <si>
    <t>二種港</t>
    <rPh sb="0" eb="2">
      <t>ニシュ</t>
    </rPh>
    <rPh sb="2" eb="3">
      <t>コウ</t>
    </rPh>
    <phoneticPr fontId="4"/>
  </si>
  <si>
    <t>博多</t>
    <rPh sb="0" eb="2">
      <t>ハカタ</t>
    </rPh>
    <phoneticPr fontId="4"/>
  </si>
  <si>
    <t>三池</t>
    <rPh sb="0" eb="2">
      <t>ミイケ</t>
    </rPh>
    <phoneticPr fontId="4"/>
  </si>
  <si>
    <t>水俣</t>
    <rPh sb="0" eb="2">
      <t>ミナマタ</t>
    </rPh>
    <phoneticPr fontId="4"/>
  </si>
  <si>
    <t>鹿児島</t>
    <rPh sb="0" eb="3">
      <t>カゴシマ</t>
    </rPh>
    <phoneticPr fontId="4"/>
  </si>
  <si>
    <t>三種港</t>
    <rPh sb="0" eb="2">
      <t>サンシュ</t>
    </rPh>
    <rPh sb="2" eb="3">
      <t>ミナト</t>
    </rPh>
    <phoneticPr fontId="4"/>
  </si>
  <si>
    <t>苅田</t>
    <rPh sb="0" eb="2">
      <t>カンダ</t>
    </rPh>
    <phoneticPr fontId="4"/>
  </si>
  <si>
    <t>大牟田</t>
    <rPh sb="0" eb="3">
      <t>オオムタ</t>
    </rPh>
    <phoneticPr fontId="4"/>
  </si>
  <si>
    <t>唐津</t>
    <rPh sb="0" eb="2">
      <t>カラツ</t>
    </rPh>
    <phoneticPr fontId="4"/>
  </si>
  <si>
    <t>伊万里</t>
    <rPh sb="0" eb="3">
      <t>イマリ</t>
    </rPh>
    <phoneticPr fontId="4"/>
  </si>
  <si>
    <t>臼浦</t>
    <rPh sb="0" eb="1">
      <t>ウス</t>
    </rPh>
    <rPh sb="1" eb="2">
      <t>ウラ</t>
    </rPh>
    <phoneticPr fontId="4"/>
  </si>
  <si>
    <t>相浦</t>
    <rPh sb="0" eb="2">
      <t>アイウラ</t>
    </rPh>
    <phoneticPr fontId="4"/>
  </si>
  <si>
    <t>佐世保</t>
    <rPh sb="0" eb="3">
      <t>サセボ</t>
    </rPh>
    <phoneticPr fontId="4"/>
  </si>
  <si>
    <t>長崎</t>
    <rPh sb="0" eb="2">
      <t>ナガサキ</t>
    </rPh>
    <phoneticPr fontId="4"/>
  </si>
  <si>
    <t>三角</t>
    <rPh sb="0" eb="2">
      <t>ミスミ</t>
    </rPh>
    <phoneticPr fontId="4"/>
  </si>
  <si>
    <t>八代</t>
    <rPh sb="0" eb="2">
      <t>ヤツシロ</t>
    </rPh>
    <phoneticPr fontId="4"/>
  </si>
  <si>
    <t>大分</t>
    <rPh sb="0" eb="2">
      <t>オオイタ</t>
    </rPh>
    <phoneticPr fontId="4"/>
  </si>
  <si>
    <t>津久見</t>
    <rPh sb="0" eb="3">
      <t>ツクミ</t>
    </rPh>
    <phoneticPr fontId="4"/>
  </si>
  <si>
    <t>佐伯</t>
    <rPh sb="0" eb="2">
      <t>サエキ</t>
    </rPh>
    <phoneticPr fontId="4"/>
  </si>
  <si>
    <t>細島</t>
    <rPh sb="0" eb="2">
      <t>ホソシマ</t>
    </rPh>
    <phoneticPr fontId="4"/>
  </si>
  <si>
    <t>油津</t>
    <rPh sb="0" eb="2">
      <t>アブラツ</t>
    </rPh>
    <phoneticPr fontId="4"/>
  </si>
  <si>
    <t>名瀬</t>
    <rPh sb="0" eb="2">
      <t>ナセ</t>
    </rPh>
    <phoneticPr fontId="4"/>
  </si>
  <si>
    <t>宇部</t>
    <rPh sb="0" eb="2">
      <t>ウベ</t>
    </rPh>
    <phoneticPr fontId="4"/>
  </si>
  <si>
    <t>小野田</t>
    <rPh sb="0" eb="3">
      <t>オノダ</t>
    </rPh>
    <phoneticPr fontId="4"/>
  </si>
  <si>
    <t>合　　計</t>
    <rPh sb="0" eb="1">
      <t>ゴウケイ</t>
    </rPh>
    <rPh sb="3" eb="4">
      <t>ケイ</t>
    </rPh>
    <phoneticPr fontId="4"/>
  </si>
  <si>
    <t>全　　国</t>
    <rPh sb="0" eb="4">
      <t>ゼンコク</t>
    </rPh>
    <phoneticPr fontId="4"/>
  </si>
  <si>
    <t>対比(％)</t>
    <rPh sb="0" eb="2">
      <t>タイゼンネンヒ</t>
    </rPh>
    <phoneticPr fontId="4"/>
  </si>
  <si>
    <t>（注）</t>
    <rPh sb="1" eb="2">
      <t>チュウ</t>
    </rPh>
    <phoneticPr fontId="4"/>
  </si>
  <si>
    <t>１　労働者数は、１年間の各月末現在人員を平均したもの。</t>
    <rPh sb="2" eb="5">
      <t>ロウドウシャ</t>
    </rPh>
    <rPh sb="5" eb="6">
      <t>スウ</t>
    </rPh>
    <rPh sb="9" eb="11">
      <t>ネンカン</t>
    </rPh>
    <rPh sb="12" eb="15">
      <t>カクゲツマツ</t>
    </rPh>
    <rPh sb="15" eb="17">
      <t>ゲンザイ</t>
    </rPh>
    <rPh sb="17" eb="19">
      <t>ジンイン</t>
    </rPh>
    <rPh sb="20" eb="22">
      <t>ヘイキン</t>
    </rPh>
    <phoneticPr fontId="4"/>
  </si>
  <si>
    <t>現場職員</t>
  </si>
  <si>
    <t>港湾荷役</t>
  </si>
  <si>
    <t>はしけ</t>
  </si>
  <si>
    <t>いかだ</t>
  </si>
  <si>
    <t>計</t>
  </si>
  <si>
    <t>〔5〕　常用港湾労働者数の推移</t>
    <rPh sb="4" eb="6">
      <t>ジョウヨウ</t>
    </rPh>
    <rPh sb="6" eb="8">
      <t>コウワン</t>
    </rPh>
    <rPh sb="8" eb="11">
      <t>ロウドウシャ</t>
    </rPh>
    <rPh sb="11" eb="12">
      <t>スウ</t>
    </rPh>
    <rPh sb="13" eb="15">
      <t>スイイ</t>
    </rPh>
    <phoneticPr fontId="4"/>
  </si>
  <si>
    <t>　　（1）　管内港別・業種別</t>
    <phoneticPr fontId="4"/>
  </si>
  <si>
    <t>　　(2)　五大港港別・業種別</t>
    <rPh sb="6" eb="7">
      <t>５</t>
    </rPh>
    <rPh sb="7" eb="8">
      <t>ダイ</t>
    </rPh>
    <rPh sb="8" eb="9">
      <t>コウ</t>
    </rPh>
    <rPh sb="9" eb="10">
      <t>コウ</t>
    </rPh>
    <rPh sb="10" eb="11">
      <t>ベツ</t>
    </rPh>
    <rPh sb="12" eb="14">
      <t>ギョウシュ</t>
    </rPh>
    <rPh sb="14" eb="15">
      <t>ベツ</t>
    </rPh>
    <phoneticPr fontId="4"/>
  </si>
  <si>
    <t>関 門</t>
    <rPh sb="0" eb="3">
      <t>カンモン</t>
    </rPh>
    <phoneticPr fontId="4"/>
  </si>
  <si>
    <t>門　　司
小　　倉
下　　関</t>
    <rPh sb="0" eb="1">
      <t>モン</t>
    </rPh>
    <rPh sb="3" eb="4">
      <t>ツカサ</t>
    </rPh>
    <rPh sb="5" eb="6">
      <t>ショウ</t>
    </rPh>
    <rPh sb="8" eb="9">
      <t>クラ</t>
    </rPh>
    <rPh sb="10" eb="11">
      <t>シタ</t>
    </rPh>
    <rPh sb="13" eb="14">
      <t>セキ</t>
    </rPh>
    <phoneticPr fontId="4"/>
  </si>
  <si>
    <t>洞　　海</t>
    <rPh sb="0" eb="1">
      <t>ホラ</t>
    </rPh>
    <rPh sb="3" eb="4">
      <t>ウミ</t>
    </rPh>
    <phoneticPr fontId="4"/>
  </si>
  <si>
    <t>京　　浜</t>
    <rPh sb="0" eb="4">
      <t>ケイヒン</t>
    </rPh>
    <phoneticPr fontId="4"/>
  </si>
  <si>
    <t>名 古 屋</t>
    <rPh sb="0" eb="5">
      <t>ナゴヤ</t>
    </rPh>
    <phoneticPr fontId="4"/>
  </si>
  <si>
    <t>大　　阪</t>
    <rPh sb="0" eb="4">
      <t>オオサカ</t>
    </rPh>
    <phoneticPr fontId="4"/>
  </si>
  <si>
    <t>神　　戸</t>
    <rPh sb="0" eb="4">
      <t>コウベ</t>
    </rPh>
    <phoneticPr fontId="4"/>
  </si>
  <si>
    <t>五大港計</t>
    <rPh sb="0" eb="1">
      <t>５</t>
    </rPh>
    <rPh sb="1" eb="2">
      <t>ダイ</t>
    </rPh>
    <rPh sb="2" eb="3">
      <t>コウ</t>
    </rPh>
    <rPh sb="3" eb="4">
      <t>ケイ</t>
    </rPh>
    <phoneticPr fontId="4"/>
  </si>
  <si>
    <t>関門/五大港（％）</t>
    <rPh sb="0" eb="2">
      <t>カンモン</t>
    </rPh>
    <rPh sb="3" eb="5">
      <t>ゴダイ</t>
    </rPh>
    <rPh sb="5" eb="6">
      <t>コウ</t>
    </rPh>
    <phoneticPr fontId="4"/>
  </si>
  <si>
    <t>五大港/全国(％)</t>
    <rPh sb="0" eb="2">
      <t>ゴダイ</t>
    </rPh>
    <rPh sb="2" eb="3">
      <t>コウ</t>
    </rPh>
    <rPh sb="4" eb="6">
      <t>ゼンコク</t>
    </rPh>
    <phoneticPr fontId="4"/>
  </si>
  <si>
    <t>１　労働者数は１年間の各月末人員を平均したもの。</t>
    <rPh sb="2" eb="5">
      <t>ロウドウシャ</t>
    </rPh>
    <rPh sb="5" eb="6">
      <t>スウ</t>
    </rPh>
    <rPh sb="8" eb="10">
      <t>ネンカン</t>
    </rPh>
    <rPh sb="11" eb="14">
      <t>カクゲツマツ</t>
    </rPh>
    <rPh sb="14" eb="16">
      <t>ジンイン</t>
    </rPh>
    <rPh sb="17" eb="19">
      <t>ヘイキン</t>
    </rPh>
    <phoneticPr fontId="4"/>
  </si>
  <si>
    <t>R3</t>
    <phoneticPr fontId="3"/>
  </si>
  <si>
    <t>R4</t>
  </si>
  <si>
    <t>R5</t>
  </si>
  <si>
    <t>R6</t>
  </si>
  <si>
    <t>２．端数処理のため一部合計値が一致しない場合があります。</t>
    <rPh sb="2" eb="4">
      <t>ハスウ</t>
    </rPh>
    <rPh sb="4" eb="6">
      <t>ショリ</t>
    </rPh>
    <rPh sb="9" eb="11">
      <t>イチブ</t>
    </rPh>
    <rPh sb="11" eb="14">
      <t>ゴウケイチ</t>
    </rPh>
    <rPh sb="15" eb="17">
      <t>イッチ</t>
    </rPh>
    <rPh sb="20" eb="22">
      <t>バアイ</t>
    </rPh>
    <phoneticPr fontId="4"/>
  </si>
  <si>
    <t>資料：国土交通省「港運統計資料」、一般社団法人日本港運協会「港運要覧」</t>
    <rPh sb="17" eb="29">
      <t>イッパンシャダンホウジンニホンコウウンキョウカイ</t>
    </rPh>
    <rPh sb="30" eb="34">
      <t>コウウンヨウラン</t>
    </rPh>
    <phoneticPr fontId="3"/>
  </si>
  <si>
    <t>２　端数処理のため一部合計値が一致しない場合があります。</t>
    <rPh sb="2" eb="4">
      <t>ハスウ</t>
    </rPh>
    <rPh sb="4" eb="6">
      <t>ショリ</t>
    </rPh>
    <rPh sb="9" eb="11">
      <t>イチブ</t>
    </rPh>
    <rPh sb="11" eb="14">
      <t>ゴウケイチ</t>
    </rPh>
    <rPh sb="15" eb="17">
      <t>イッチ</t>
    </rPh>
    <rPh sb="20" eb="22">
      <t>バアイ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</si>
</sst>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/>
    <xf numFmtId="38" fontId="2" fillId="0" borderId="0" xfId="1" applyFont="1" applyFill="1" applyBorder="1" applyAlignment="1">
      <alignment vertical="center"/>
    </xf>
    <xf numFmtId="0" fontId="5" fillId="0" borderId="0" xfId="0" applyFont="1" applyFill="1"/>
    <xf numFmtId="0" fontId="7" fillId="0" borderId="0" xfId="0" applyFont="1" applyFill="1"/>
    <xf numFmtId="0" fontId="6" fillId="3" borderId="0" xfId="0" applyFont="1" applyFill="1" applyAlignment="1">
      <alignment vertical="center"/>
    </xf>
    <xf numFmtId="0" fontId="5" fillId="3" borderId="0" xfId="0" applyFont="1" applyFill="1"/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2" xfId="0" applyFont="1" applyFill="1" applyBorder="1" applyAlignment="1">
      <alignment horizontal="distributed" vertical="center"/>
    </xf>
    <xf numFmtId="38" fontId="2" fillId="3" borderId="5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2" fillId="3" borderId="9" xfId="0" applyFont="1" applyFill="1" applyBorder="1"/>
    <xf numFmtId="38" fontId="2" fillId="3" borderId="17" xfId="1" applyFont="1" applyFill="1" applyBorder="1" applyAlignment="1">
      <alignment horizontal="right" vertical="center"/>
    </xf>
    <xf numFmtId="38" fontId="7" fillId="2" borderId="14" xfId="1" applyFont="1" applyFill="1" applyBorder="1" applyAlignment="1">
      <alignment horizontal="right" vertical="center"/>
    </xf>
    <xf numFmtId="176" fontId="2" fillId="2" borderId="18" xfId="1" applyNumberFormat="1" applyFont="1" applyFill="1" applyBorder="1" applyAlignment="1">
      <alignment horizontal="right" vertical="center"/>
    </xf>
    <xf numFmtId="176" fontId="2" fillId="2" borderId="19" xfId="1" applyNumberFormat="1" applyFont="1" applyFill="1" applyBorder="1" applyAlignment="1">
      <alignment horizontal="right" vertical="center"/>
    </xf>
    <xf numFmtId="176" fontId="7" fillId="2" borderId="20" xfId="1" applyNumberFormat="1" applyFont="1" applyFill="1" applyBorder="1" applyAlignment="1">
      <alignment horizontal="right" vertical="center"/>
    </xf>
    <xf numFmtId="176" fontId="2" fillId="2" borderId="21" xfId="1" applyNumberFormat="1" applyFont="1" applyFill="1" applyBorder="1" applyAlignment="1">
      <alignment horizontal="right" vertical="center"/>
    </xf>
    <xf numFmtId="176" fontId="7" fillId="2" borderId="22" xfId="1" applyNumberFormat="1" applyFont="1" applyFill="1" applyBorder="1" applyAlignment="1">
      <alignment horizontal="right" vertical="center"/>
    </xf>
    <xf numFmtId="38" fontId="2" fillId="3" borderId="13" xfId="1" applyFont="1" applyFill="1" applyBorder="1" applyAlignment="1">
      <alignment horizontal="right" vertical="center"/>
    </xf>
    <xf numFmtId="38" fontId="2" fillId="3" borderId="4" xfId="1" applyFont="1" applyFill="1" applyBorder="1" applyAlignment="1">
      <alignment horizontal="right" vertical="center"/>
    </xf>
    <xf numFmtId="38" fontId="7" fillId="2" borderId="23" xfId="1" applyFont="1" applyFill="1" applyBorder="1" applyAlignment="1">
      <alignment horizontal="right" vertical="center"/>
    </xf>
    <xf numFmtId="38" fontId="2" fillId="3" borderId="6" xfId="1" applyFont="1" applyFill="1" applyBorder="1" applyAlignment="1">
      <alignment horizontal="right" vertical="center"/>
    </xf>
    <xf numFmtId="38" fontId="2" fillId="3" borderId="16" xfId="1" applyFont="1" applyFill="1" applyBorder="1" applyAlignment="1">
      <alignment horizontal="right" vertical="center"/>
    </xf>
    <xf numFmtId="38" fontId="2" fillId="3" borderId="8" xfId="1" applyFont="1" applyFill="1" applyBorder="1" applyAlignment="1">
      <alignment horizontal="right" vertical="center"/>
    </xf>
    <xf numFmtId="38" fontId="7" fillId="3" borderId="25" xfId="1" applyFont="1" applyFill="1" applyBorder="1" applyAlignment="1">
      <alignment horizontal="right" vertical="center"/>
    </xf>
    <xf numFmtId="38" fontId="7" fillId="2" borderId="26" xfId="1" applyFont="1" applyFill="1" applyBorder="1" applyAlignment="1">
      <alignment vertical="center"/>
    </xf>
    <xf numFmtId="38" fontId="7" fillId="2" borderId="27" xfId="1" applyFont="1" applyFill="1" applyBorder="1" applyAlignment="1">
      <alignment vertical="center"/>
    </xf>
    <xf numFmtId="38" fontId="7" fillId="2" borderId="28" xfId="1" applyFont="1" applyFill="1" applyBorder="1" applyAlignment="1">
      <alignment horizontal="right" vertical="center"/>
    </xf>
    <xf numFmtId="0" fontId="2" fillId="3" borderId="29" xfId="0" applyFont="1" applyFill="1" applyBorder="1"/>
    <xf numFmtId="0" fontId="2" fillId="3" borderId="11" xfId="0" applyFont="1" applyFill="1" applyBorder="1" applyAlignment="1">
      <alignment horizontal="center" vertical="center"/>
    </xf>
    <xf numFmtId="0" fontId="2" fillId="3" borderId="30" xfId="0" applyFont="1" applyFill="1" applyBorder="1"/>
    <xf numFmtId="0" fontId="2" fillId="3" borderId="3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29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38" fontId="2" fillId="0" borderId="5" xfId="1" applyFont="1" applyFill="1" applyBorder="1" applyAlignment="1">
      <alignment horizontal="right" vertical="center"/>
    </xf>
    <xf numFmtId="38" fontId="2" fillId="0" borderId="17" xfId="1" applyFont="1" applyFill="1" applyBorder="1" applyAlignment="1">
      <alignment horizontal="right" vertical="center"/>
    </xf>
    <xf numFmtId="38" fontId="2" fillId="0" borderId="3" xfId="1" applyFont="1" applyFill="1" applyBorder="1" applyAlignment="1">
      <alignment horizontal="right" vertical="center"/>
    </xf>
    <xf numFmtId="38" fontId="7" fillId="0" borderId="36" xfId="1" applyFont="1" applyFill="1" applyBorder="1" applyAlignment="1">
      <alignment vertical="center"/>
    </xf>
    <xf numFmtId="38" fontId="7" fillId="0" borderId="14" xfId="1" applyFont="1" applyFill="1" applyBorder="1" applyAlignment="1">
      <alignment horizontal="right" vertical="center"/>
    </xf>
    <xf numFmtId="0" fontId="8" fillId="0" borderId="37" xfId="0" applyFont="1" applyBorder="1" applyAlignment="1">
      <alignment horizontal="center" vertical="center" wrapText="1"/>
    </xf>
    <xf numFmtId="38" fontId="2" fillId="0" borderId="13" xfId="1" applyFont="1" applyFill="1" applyBorder="1" applyAlignment="1">
      <alignment horizontal="right" vertical="center"/>
    </xf>
    <xf numFmtId="38" fontId="2" fillId="0" borderId="4" xfId="1" applyFont="1" applyFill="1" applyBorder="1" applyAlignment="1">
      <alignment horizontal="right" vertical="center"/>
    </xf>
    <xf numFmtId="38" fontId="7" fillId="0" borderId="38" xfId="1" applyFont="1" applyFill="1" applyBorder="1" applyAlignment="1">
      <alignment horizontal="right" vertical="center"/>
    </xf>
    <xf numFmtId="38" fontId="7" fillId="0" borderId="23" xfId="1" applyFont="1" applyFill="1" applyBorder="1" applyAlignment="1">
      <alignment horizontal="right" vertical="center"/>
    </xf>
    <xf numFmtId="38" fontId="2" fillId="0" borderId="6" xfId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38" fontId="2" fillId="2" borderId="26" xfId="1" applyFont="1" applyFill="1" applyBorder="1" applyAlignment="1">
      <alignment vertical="center"/>
    </xf>
    <xf numFmtId="38" fontId="2" fillId="2" borderId="27" xfId="1" applyFont="1" applyFill="1" applyBorder="1" applyAlignment="1">
      <alignment vertical="center"/>
    </xf>
    <xf numFmtId="38" fontId="7" fillId="2" borderId="39" xfId="1" applyFont="1" applyFill="1" applyBorder="1" applyAlignment="1">
      <alignment vertical="center"/>
    </xf>
    <xf numFmtId="38" fontId="7" fillId="2" borderId="28" xfId="1" applyFont="1" applyFill="1" applyBorder="1" applyAlignment="1">
      <alignment vertical="center"/>
    </xf>
    <xf numFmtId="38" fontId="2" fillId="0" borderId="16" xfId="1" applyFont="1" applyFill="1" applyBorder="1" applyAlignment="1">
      <alignment horizontal="right" vertical="center"/>
    </xf>
    <xf numFmtId="38" fontId="2" fillId="0" borderId="8" xfId="1" applyFont="1" applyFill="1" applyBorder="1" applyAlignment="1">
      <alignment horizontal="right" vertical="center"/>
    </xf>
    <xf numFmtId="38" fontId="7" fillId="0" borderId="24" xfId="1" applyFont="1" applyFill="1" applyBorder="1" applyAlignment="1">
      <alignment horizontal="right" vertical="center"/>
    </xf>
    <xf numFmtId="38" fontId="7" fillId="0" borderId="25" xfId="1" applyFont="1" applyFill="1" applyBorder="1" applyAlignment="1">
      <alignment vertical="center"/>
    </xf>
    <xf numFmtId="38" fontId="2" fillId="0" borderId="35" xfId="1" applyFont="1" applyFill="1" applyBorder="1" applyAlignment="1">
      <alignment horizontal="right" vertical="center"/>
    </xf>
    <xf numFmtId="38" fontId="7" fillId="0" borderId="36" xfId="1" applyFont="1" applyFill="1" applyBorder="1" applyAlignment="1">
      <alignment horizontal="right" vertical="center"/>
    </xf>
    <xf numFmtId="38" fontId="7" fillId="0" borderId="14" xfId="1" applyFont="1" applyFill="1" applyBorder="1" applyAlignment="1">
      <alignment vertical="center"/>
    </xf>
    <xf numFmtId="38" fontId="7" fillId="0" borderId="23" xfId="1" applyFont="1" applyFill="1" applyBorder="1" applyAlignment="1">
      <alignment vertical="center"/>
    </xf>
    <xf numFmtId="38" fontId="7" fillId="0" borderId="26" xfId="1" applyFont="1" applyFill="1" applyBorder="1" applyAlignment="1">
      <alignment horizontal="right" vertical="center"/>
    </xf>
    <xf numFmtId="38" fontId="7" fillId="0" borderId="40" xfId="1" applyFont="1" applyFill="1" applyBorder="1" applyAlignment="1">
      <alignment horizontal="right" vertical="center"/>
    </xf>
    <xf numFmtId="38" fontId="7" fillId="0" borderId="41" xfId="1" applyFont="1" applyFill="1" applyBorder="1" applyAlignment="1">
      <alignment horizontal="right" vertical="center"/>
    </xf>
    <xf numFmtId="38" fontId="7" fillId="0" borderId="27" xfId="1" applyFont="1" applyFill="1" applyBorder="1" applyAlignment="1">
      <alignment horizontal="right" vertical="center"/>
    </xf>
    <xf numFmtId="38" fontId="7" fillId="0" borderId="28" xfId="1" applyFont="1" applyFill="1" applyBorder="1" applyAlignment="1">
      <alignment horizontal="right" vertical="center"/>
    </xf>
    <xf numFmtId="0" fontId="7" fillId="0" borderId="0" xfId="0" applyFont="1"/>
    <xf numFmtId="176" fontId="2" fillId="2" borderId="17" xfId="1" applyNumberFormat="1" applyFont="1" applyFill="1" applyBorder="1" applyAlignment="1">
      <alignment horizontal="right" vertical="center"/>
    </xf>
    <xf numFmtId="176" fontId="2" fillId="2" borderId="3" xfId="1" applyNumberFormat="1" applyFont="1" applyFill="1" applyBorder="1" applyAlignment="1">
      <alignment horizontal="right" vertical="center"/>
    </xf>
    <xf numFmtId="176" fontId="7" fillId="2" borderId="1" xfId="1" applyNumberFormat="1" applyFont="1" applyFill="1" applyBorder="1" applyAlignment="1">
      <alignment horizontal="right" vertical="center"/>
    </xf>
    <xf numFmtId="176" fontId="7" fillId="2" borderId="14" xfId="1" applyNumberFormat="1" applyFont="1" applyFill="1" applyBorder="1" applyAlignment="1">
      <alignment horizontal="right" vertical="center"/>
    </xf>
    <xf numFmtId="38" fontId="7" fillId="2" borderId="36" xfId="1" applyFont="1" applyFill="1" applyBorder="1" applyAlignment="1">
      <alignment horizontal="right" vertical="center"/>
    </xf>
    <xf numFmtId="176" fontId="7" fillId="2" borderId="42" xfId="1" applyNumberFormat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38" fontId="2" fillId="0" borderId="0" xfId="0" applyNumberFormat="1" applyFont="1"/>
    <xf numFmtId="38" fontId="2" fillId="0" borderId="0" xfId="1" applyFont="1" applyFill="1" applyBorder="1" applyAlignment="1">
      <alignment horizontal="left" vertical="center"/>
    </xf>
    <xf numFmtId="0" fontId="2" fillId="4" borderId="0" xfId="0" applyFont="1" applyFill="1"/>
    <xf numFmtId="0" fontId="2" fillId="0" borderId="0" xfId="0" applyFont="1" applyFill="1" applyBorder="1" applyAlignment="1">
      <alignment horizontal="center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7" fillId="0" borderId="0" xfId="1" applyNumberFormat="1" applyFont="1" applyFill="1" applyBorder="1" applyAlignment="1">
      <alignment horizontal="right" vertical="center"/>
    </xf>
    <xf numFmtId="49" fontId="2" fillId="3" borderId="10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shrinkToFit="1"/>
    </xf>
    <xf numFmtId="0" fontId="2" fillId="3" borderId="15" xfId="0" applyFont="1" applyFill="1" applyBorder="1" applyAlignment="1">
      <alignment horizontal="center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8" fontId="9" fillId="0" borderId="14" xfId="1" applyFont="1" applyFill="1" applyBorder="1" applyAlignment="1">
      <alignment horizontal="right" vertical="center"/>
    </xf>
    <xf numFmtId="38" fontId="9" fillId="0" borderId="38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303741</xdr:rowOff>
    </xdr:from>
    <xdr:to>
      <xdr:col>2</xdr:col>
      <xdr:colOff>0</xdr:colOff>
      <xdr:row>6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0" y="610658"/>
          <a:ext cx="1185333" cy="1019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E965B270-B80F-4AD8-8401-77B25C462E0D}"/>
            </a:ext>
          </a:extLst>
        </xdr:cNvPr>
        <xdr:cNvSpPr>
          <a:spLocks noChangeShapeType="1"/>
        </xdr:cNvSpPr>
      </xdr:nvSpPr>
      <xdr:spPr bwMode="auto">
        <a:xfrm>
          <a:off x="0" y="609600"/>
          <a:ext cx="1074420" cy="10058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8"/>
  <sheetViews>
    <sheetView tabSelected="1" view="pageBreakPreview" zoomScale="90" zoomScaleNormal="100" zoomScaleSheetLayoutView="90" workbookViewId="0">
      <selection activeCell="R31" sqref="R31:U31"/>
    </sheetView>
  </sheetViews>
  <sheetFormatPr defaultColWidth="9" defaultRowHeight="12" x14ac:dyDescent="0.15"/>
  <cols>
    <col min="1" max="1" width="7" style="2" customWidth="1"/>
    <col min="2" max="22" width="8.625" style="2" customWidth="1"/>
    <col min="23" max="25" width="7" style="2" bestFit="1" customWidth="1"/>
    <col min="26" max="26" width="8" style="2" bestFit="1" customWidth="1"/>
    <col min="27" max="16384" width="9" style="2"/>
  </cols>
  <sheetData>
    <row r="1" spans="1:22" s="4" customFormat="1" ht="24" customHeight="1" x14ac:dyDescent="0.15">
      <c r="A1" s="6" t="s">
        <v>45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7"/>
      <c r="N1" s="9"/>
      <c r="O1" s="9"/>
      <c r="P1" s="9"/>
      <c r="Q1" s="8"/>
      <c r="R1" s="10"/>
      <c r="S1" s="7"/>
      <c r="T1" s="7"/>
      <c r="U1" s="7"/>
      <c r="V1" s="7"/>
    </row>
    <row r="2" spans="1:22" s="4" customFormat="1" ht="24" customHeight="1" thickBot="1" x14ac:dyDescent="0.2">
      <c r="A2" s="6" t="s">
        <v>46</v>
      </c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7"/>
      <c r="N2" s="9"/>
      <c r="O2" s="9"/>
      <c r="P2" s="9"/>
      <c r="Q2" s="8"/>
      <c r="R2" s="10"/>
      <c r="S2" s="9"/>
      <c r="T2" s="7"/>
      <c r="U2" s="7"/>
      <c r="V2" s="11" t="s">
        <v>0</v>
      </c>
    </row>
    <row r="3" spans="1:22" ht="20.25" customHeight="1" x14ac:dyDescent="0.15">
      <c r="A3" s="38"/>
      <c r="B3" s="39" t="s">
        <v>1</v>
      </c>
      <c r="C3" s="101" t="s">
        <v>59</v>
      </c>
      <c r="D3" s="102"/>
      <c r="E3" s="102"/>
      <c r="F3" s="102"/>
      <c r="G3" s="103"/>
      <c r="H3" s="101" t="s">
        <v>60</v>
      </c>
      <c r="I3" s="102"/>
      <c r="J3" s="102"/>
      <c r="K3" s="102"/>
      <c r="L3" s="103"/>
      <c r="M3" s="101" t="s">
        <v>61</v>
      </c>
      <c r="N3" s="102"/>
      <c r="O3" s="102"/>
      <c r="P3" s="102"/>
      <c r="Q3" s="103"/>
      <c r="R3" s="101" t="s">
        <v>62</v>
      </c>
      <c r="S3" s="102"/>
      <c r="T3" s="102"/>
      <c r="U3" s="102"/>
      <c r="V3" s="103"/>
    </row>
    <row r="4" spans="1:22" ht="20.25" customHeight="1" x14ac:dyDescent="0.15">
      <c r="A4" s="40"/>
      <c r="B4" s="12" t="s">
        <v>2</v>
      </c>
      <c r="C4" s="104" t="s">
        <v>40</v>
      </c>
      <c r="D4" s="107" t="s">
        <v>41</v>
      </c>
      <c r="E4" s="110" t="s">
        <v>42</v>
      </c>
      <c r="F4" s="113" t="s">
        <v>43</v>
      </c>
      <c r="G4" s="114" t="s">
        <v>44</v>
      </c>
      <c r="H4" s="104" t="s">
        <v>40</v>
      </c>
      <c r="I4" s="107" t="s">
        <v>41</v>
      </c>
      <c r="J4" s="110" t="s">
        <v>42</v>
      </c>
      <c r="K4" s="113" t="s">
        <v>43</v>
      </c>
      <c r="L4" s="114" t="s">
        <v>44</v>
      </c>
      <c r="M4" s="104" t="s">
        <v>40</v>
      </c>
      <c r="N4" s="107" t="s">
        <v>41</v>
      </c>
      <c r="O4" s="110" t="s">
        <v>42</v>
      </c>
      <c r="P4" s="113" t="s">
        <v>43</v>
      </c>
      <c r="Q4" s="114" t="s">
        <v>44</v>
      </c>
      <c r="R4" s="104" t="s">
        <v>3</v>
      </c>
      <c r="S4" s="107" t="s">
        <v>4</v>
      </c>
      <c r="T4" s="110" t="s">
        <v>7</v>
      </c>
      <c r="U4" s="113" t="s">
        <v>5</v>
      </c>
      <c r="V4" s="114" t="s">
        <v>6</v>
      </c>
    </row>
    <row r="5" spans="1:22" ht="20.25" customHeight="1" x14ac:dyDescent="0.15">
      <c r="A5" s="40"/>
      <c r="B5" s="13"/>
      <c r="C5" s="105"/>
      <c r="D5" s="108"/>
      <c r="E5" s="111"/>
      <c r="F5" s="113"/>
      <c r="G5" s="114"/>
      <c r="H5" s="105"/>
      <c r="I5" s="108"/>
      <c r="J5" s="111"/>
      <c r="K5" s="113"/>
      <c r="L5" s="114"/>
      <c r="M5" s="105"/>
      <c r="N5" s="108"/>
      <c r="O5" s="111"/>
      <c r="P5" s="113"/>
      <c r="Q5" s="114"/>
      <c r="R5" s="105"/>
      <c r="S5" s="108"/>
      <c r="T5" s="111"/>
      <c r="U5" s="113"/>
      <c r="V5" s="114"/>
    </row>
    <row r="6" spans="1:22" ht="20.25" customHeight="1" x14ac:dyDescent="0.15">
      <c r="A6" s="41" t="s">
        <v>8</v>
      </c>
      <c r="B6" s="20"/>
      <c r="C6" s="106"/>
      <c r="D6" s="109"/>
      <c r="E6" s="112"/>
      <c r="F6" s="113"/>
      <c r="G6" s="114"/>
      <c r="H6" s="106"/>
      <c r="I6" s="109"/>
      <c r="J6" s="112"/>
      <c r="K6" s="113"/>
      <c r="L6" s="114"/>
      <c r="M6" s="106"/>
      <c r="N6" s="109"/>
      <c r="O6" s="112"/>
      <c r="P6" s="113"/>
      <c r="Q6" s="114"/>
      <c r="R6" s="106"/>
      <c r="S6" s="109"/>
      <c r="T6" s="112"/>
      <c r="U6" s="113"/>
      <c r="V6" s="114"/>
    </row>
    <row r="7" spans="1:22" ht="20.25" customHeight="1" x14ac:dyDescent="0.15">
      <c r="A7" s="42" t="s">
        <v>9</v>
      </c>
      <c r="B7" s="14" t="s">
        <v>10</v>
      </c>
      <c r="C7" s="21">
        <v>287</v>
      </c>
      <c r="D7" s="16">
        <v>3123</v>
      </c>
      <c r="E7" s="16">
        <v>38</v>
      </c>
      <c r="F7" s="16">
        <v>0</v>
      </c>
      <c r="G7" s="22">
        <f>SUM(C7:F7)</f>
        <v>3448</v>
      </c>
      <c r="H7" s="21">
        <v>355.5</v>
      </c>
      <c r="I7" s="16">
        <v>2854.5</v>
      </c>
      <c r="J7" s="16">
        <v>28.583333333333332</v>
      </c>
      <c r="K7" s="16">
        <v>0</v>
      </c>
      <c r="L7" s="22">
        <f>SUM(H7:K7)</f>
        <v>3238.5833333333335</v>
      </c>
      <c r="M7" s="21">
        <v>348.41666666666669</v>
      </c>
      <c r="N7" s="16">
        <v>2751.25</v>
      </c>
      <c r="O7" s="16">
        <v>29.583333333333332</v>
      </c>
      <c r="P7" s="16">
        <v>0</v>
      </c>
      <c r="Q7" s="22">
        <f t="shared" ref="Q7:Q30" si="0">SUM(M7:P7)</f>
        <v>3129.25</v>
      </c>
      <c r="R7" s="21">
        <v>319.5</v>
      </c>
      <c r="S7" s="16">
        <v>2679.416666666667</v>
      </c>
      <c r="T7" s="16">
        <v>27.166666666666668</v>
      </c>
      <c r="U7" s="16">
        <v>0</v>
      </c>
      <c r="V7" s="22">
        <f>SUM(R7:U7)</f>
        <v>3026.0833333333335</v>
      </c>
    </row>
    <row r="8" spans="1:22" ht="20.25" customHeight="1" x14ac:dyDescent="0.15">
      <c r="A8" s="119" t="s">
        <v>11</v>
      </c>
      <c r="B8" s="14" t="s">
        <v>12</v>
      </c>
      <c r="C8" s="21">
        <v>46</v>
      </c>
      <c r="D8" s="15">
        <v>666</v>
      </c>
      <c r="E8" s="15">
        <v>39</v>
      </c>
      <c r="F8" s="15">
        <v>7</v>
      </c>
      <c r="G8" s="22">
        <f t="shared" ref="G8:G30" si="1">SUM(C8:F8)</f>
        <v>758</v>
      </c>
      <c r="H8" s="21">
        <v>184.66666666666666</v>
      </c>
      <c r="I8" s="16">
        <v>579.5</v>
      </c>
      <c r="J8" s="16">
        <v>0</v>
      </c>
      <c r="K8" s="16">
        <v>0</v>
      </c>
      <c r="L8" s="22">
        <f t="shared" ref="L8:L29" si="2">SUM(H8:K8)</f>
        <v>764.16666666666663</v>
      </c>
      <c r="M8" s="21">
        <v>197.91666666666666</v>
      </c>
      <c r="N8" s="16">
        <v>637.5</v>
      </c>
      <c r="O8" s="16">
        <v>0</v>
      </c>
      <c r="P8" s="16">
        <v>0</v>
      </c>
      <c r="Q8" s="22">
        <f t="shared" si="0"/>
        <v>835.41666666666663</v>
      </c>
      <c r="R8" s="21">
        <v>217.83333333333334</v>
      </c>
      <c r="S8" s="16">
        <v>708.66666666666663</v>
      </c>
      <c r="T8" s="16">
        <v>0</v>
      </c>
      <c r="U8" s="16">
        <v>0</v>
      </c>
      <c r="V8" s="22">
        <f t="shared" ref="V8:V30" si="3">SUM(R8:U8)</f>
        <v>926.5</v>
      </c>
    </row>
    <row r="9" spans="1:22" ht="20.25" customHeight="1" x14ac:dyDescent="0.15">
      <c r="A9" s="120"/>
      <c r="B9" s="14" t="s">
        <v>13</v>
      </c>
      <c r="C9" s="21">
        <v>6</v>
      </c>
      <c r="D9" s="15">
        <v>124</v>
      </c>
      <c r="E9" s="15">
        <v>0</v>
      </c>
      <c r="F9" s="15">
        <v>0</v>
      </c>
      <c r="G9" s="22">
        <f t="shared" si="1"/>
        <v>130</v>
      </c>
      <c r="H9" s="21">
        <v>6</v>
      </c>
      <c r="I9" s="16">
        <v>124</v>
      </c>
      <c r="J9" s="16">
        <v>0</v>
      </c>
      <c r="K9" s="16">
        <v>0</v>
      </c>
      <c r="L9" s="22">
        <f t="shared" si="2"/>
        <v>130</v>
      </c>
      <c r="M9" s="21">
        <v>6</v>
      </c>
      <c r="N9" s="16">
        <v>124</v>
      </c>
      <c r="O9" s="16">
        <v>0</v>
      </c>
      <c r="P9" s="16">
        <v>0</v>
      </c>
      <c r="Q9" s="22">
        <f t="shared" si="0"/>
        <v>130</v>
      </c>
      <c r="R9" s="21">
        <v>6</v>
      </c>
      <c r="S9" s="16">
        <v>124</v>
      </c>
      <c r="T9" s="16">
        <v>0</v>
      </c>
      <c r="U9" s="16">
        <v>0</v>
      </c>
      <c r="V9" s="22">
        <f t="shared" si="3"/>
        <v>130</v>
      </c>
    </row>
    <row r="10" spans="1:22" ht="20.25" customHeight="1" x14ac:dyDescent="0.15">
      <c r="A10" s="120"/>
      <c r="B10" s="14" t="s">
        <v>14</v>
      </c>
      <c r="C10" s="21">
        <v>6</v>
      </c>
      <c r="D10" s="15">
        <v>45</v>
      </c>
      <c r="E10" s="15">
        <v>0</v>
      </c>
      <c r="F10" s="15">
        <v>7</v>
      </c>
      <c r="G10" s="22">
        <f t="shared" si="1"/>
        <v>58</v>
      </c>
      <c r="H10" s="21">
        <v>6</v>
      </c>
      <c r="I10" s="16">
        <v>45</v>
      </c>
      <c r="J10" s="16">
        <v>0</v>
      </c>
      <c r="K10" s="16">
        <v>0</v>
      </c>
      <c r="L10" s="22">
        <f>SUM(H10:K10)</f>
        <v>51</v>
      </c>
      <c r="M10" s="21">
        <v>6</v>
      </c>
      <c r="N10" s="16">
        <v>45</v>
      </c>
      <c r="O10" s="16">
        <v>0</v>
      </c>
      <c r="P10" s="16">
        <v>7</v>
      </c>
      <c r="Q10" s="22">
        <f t="shared" si="0"/>
        <v>58</v>
      </c>
      <c r="R10" s="21">
        <v>6</v>
      </c>
      <c r="S10" s="16">
        <v>45</v>
      </c>
      <c r="T10" s="16">
        <v>0</v>
      </c>
      <c r="U10" s="16">
        <v>7</v>
      </c>
      <c r="V10" s="22">
        <f t="shared" si="3"/>
        <v>58</v>
      </c>
    </row>
    <row r="11" spans="1:22" ht="20.25" customHeight="1" x14ac:dyDescent="0.15">
      <c r="A11" s="121"/>
      <c r="B11" s="14" t="s">
        <v>15</v>
      </c>
      <c r="C11" s="21">
        <v>36</v>
      </c>
      <c r="D11" s="15">
        <v>519</v>
      </c>
      <c r="E11" s="15">
        <v>0</v>
      </c>
      <c r="F11" s="15">
        <v>9</v>
      </c>
      <c r="G11" s="22">
        <f t="shared" si="1"/>
        <v>564</v>
      </c>
      <c r="H11" s="21">
        <v>32</v>
      </c>
      <c r="I11" s="16">
        <v>470.83333333333331</v>
      </c>
      <c r="J11" s="16">
        <v>0</v>
      </c>
      <c r="K11" s="16">
        <v>9</v>
      </c>
      <c r="L11" s="22">
        <f t="shared" si="2"/>
        <v>511.83333333333331</v>
      </c>
      <c r="M11" s="21">
        <v>36</v>
      </c>
      <c r="N11" s="16">
        <v>526.25</v>
      </c>
      <c r="O11" s="16">
        <v>0</v>
      </c>
      <c r="P11" s="16">
        <v>9</v>
      </c>
      <c r="Q11" s="22">
        <f t="shared" si="0"/>
        <v>571.25</v>
      </c>
      <c r="R11" s="21">
        <v>32</v>
      </c>
      <c r="S11" s="16">
        <v>538.33333333333337</v>
      </c>
      <c r="T11" s="16">
        <v>0</v>
      </c>
      <c r="U11" s="16">
        <v>9</v>
      </c>
      <c r="V11" s="22">
        <f t="shared" si="3"/>
        <v>579.33333333333337</v>
      </c>
    </row>
    <row r="12" spans="1:22" ht="20.25" customHeight="1" x14ac:dyDescent="0.15">
      <c r="A12" s="122" t="s">
        <v>16</v>
      </c>
      <c r="B12" s="14" t="s">
        <v>17</v>
      </c>
      <c r="C12" s="21">
        <v>18</v>
      </c>
      <c r="D12" s="15">
        <v>256</v>
      </c>
      <c r="E12" s="15">
        <v>0</v>
      </c>
      <c r="F12" s="15">
        <v>8</v>
      </c>
      <c r="G12" s="22">
        <f t="shared" si="1"/>
        <v>282</v>
      </c>
      <c r="H12" s="21">
        <v>15.916666666666666</v>
      </c>
      <c r="I12" s="16">
        <v>256.08333333333331</v>
      </c>
      <c r="J12" s="16">
        <v>0</v>
      </c>
      <c r="K12" s="16">
        <v>8</v>
      </c>
      <c r="L12" s="22">
        <f t="shared" si="2"/>
        <v>280</v>
      </c>
      <c r="M12" s="21">
        <v>15</v>
      </c>
      <c r="N12" s="16">
        <v>256.41666666666663</v>
      </c>
      <c r="O12" s="16">
        <v>0</v>
      </c>
      <c r="P12" s="16">
        <v>8</v>
      </c>
      <c r="Q12" s="22">
        <f t="shared" si="0"/>
        <v>279.41666666666663</v>
      </c>
      <c r="R12" s="21">
        <v>16</v>
      </c>
      <c r="S12" s="16">
        <v>247.83333333333334</v>
      </c>
      <c r="T12" s="16">
        <v>0</v>
      </c>
      <c r="U12" s="16">
        <v>8</v>
      </c>
      <c r="V12" s="22">
        <f t="shared" si="3"/>
        <v>271.83333333333337</v>
      </c>
    </row>
    <row r="13" spans="1:22" ht="20.25" customHeight="1" x14ac:dyDescent="0.15">
      <c r="A13" s="123"/>
      <c r="B13" s="14" t="s">
        <v>18</v>
      </c>
      <c r="C13" s="21">
        <v>0</v>
      </c>
      <c r="D13" s="15">
        <v>0</v>
      </c>
      <c r="E13" s="15">
        <v>0</v>
      </c>
      <c r="F13" s="15">
        <v>0</v>
      </c>
      <c r="G13" s="22">
        <f t="shared" si="1"/>
        <v>0</v>
      </c>
      <c r="H13" s="21">
        <v>0</v>
      </c>
      <c r="I13" s="16">
        <v>0</v>
      </c>
      <c r="J13" s="16">
        <v>0</v>
      </c>
      <c r="K13" s="16">
        <v>0</v>
      </c>
      <c r="L13" s="22">
        <f>SUM(H13:K13)</f>
        <v>0</v>
      </c>
      <c r="M13" s="21">
        <v>0</v>
      </c>
      <c r="N13" s="16">
        <v>0</v>
      </c>
      <c r="O13" s="16">
        <v>0</v>
      </c>
      <c r="P13" s="16">
        <v>0</v>
      </c>
      <c r="Q13" s="22">
        <f t="shared" si="0"/>
        <v>0</v>
      </c>
      <c r="R13" s="21">
        <v>0</v>
      </c>
      <c r="S13" s="16">
        <v>0</v>
      </c>
      <c r="T13" s="16">
        <v>0</v>
      </c>
      <c r="U13" s="16">
        <v>0</v>
      </c>
      <c r="V13" s="22">
        <f t="shared" si="3"/>
        <v>0</v>
      </c>
    </row>
    <row r="14" spans="1:22" ht="20.25" customHeight="1" x14ac:dyDescent="0.15">
      <c r="A14" s="123"/>
      <c r="B14" s="14" t="s">
        <v>19</v>
      </c>
      <c r="C14" s="21">
        <v>4</v>
      </c>
      <c r="D14" s="15">
        <v>53</v>
      </c>
      <c r="E14" s="15">
        <v>0</v>
      </c>
      <c r="F14" s="15">
        <v>0</v>
      </c>
      <c r="G14" s="22">
        <f t="shared" si="1"/>
        <v>57</v>
      </c>
      <c r="H14" s="21">
        <v>2.9166666666666665</v>
      </c>
      <c r="I14" s="16">
        <v>54</v>
      </c>
      <c r="J14" s="16">
        <v>0</v>
      </c>
      <c r="K14" s="16">
        <v>0</v>
      </c>
      <c r="L14" s="22">
        <f t="shared" si="2"/>
        <v>56.916666666666664</v>
      </c>
      <c r="M14" s="21">
        <v>2.9166666666666665</v>
      </c>
      <c r="N14" s="16">
        <v>48.75</v>
      </c>
      <c r="O14" s="16">
        <v>0</v>
      </c>
      <c r="P14" s="16">
        <v>0</v>
      </c>
      <c r="Q14" s="22">
        <f t="shared" si="0"/>
        <v>51.666666666666664</v>
      </c>
      <c r="R14" s="21">
        <v>2</v>
      </c>
      <c r="S14" s="16">
        <v>82.25</v>
      </c>
      <c r="T14" s="16">
        <v>0</v>
      </c>
      <c r="U14" s="16">
        <v>0</v>
      </c>
      <c r="V14" s="22">
        <f t="shared" si="3"/>
        <v>84.25</v>
      </c>
    </row>
    <row r="15" spans="1:22" ht="20.25" customHeight="1" x14ac:dyDescent="0.15">
      <c r="A15" s="123"/>
      <c r="B15" s="14" t="s">
        <v>20</v>
      </c>
      <c r="C15" s="21">
        <v>15</v>
      </c>
      <c r="D15" s="15">
        <v>103</v>
      </c>
      <c r="E15" s="15">
        <v>1</v>
      </c>
      <c r="F15" s="15">
        <v>0</v>
      </c>
      <c r="G15" s="22">
        <f t="shared" si="1"/>
        <v>119</v>
      </c>
      <c r="H15" s="21">
        <v>12</v>
      </c>
      <c r="I15" s="16">
        <v>99</v>
      </c>
      <c r="J15" s="16">
        <v>1</v>
      </c>
      <c r="K15" s="16">
        <v>0</v>
      </c>
      <c r="L15" s="22">
        <f t="shared" si="2"/>
        <v>112</v>
      </c>
      <c r="M15" s="21">
        <v>12</v>
      </c>
      <c r="N15" s="16">
        <v>99.333333333333329</v>
      </c>
      <c r="O15" s="16">
        <v>1</v>
      </c>
      <c r="P15" s="16">
        <v>0</v>
      </c>
      <c r="Q15" s="22">
        <f t="shared" si="0"/>
        <v>112.33333333333333</v>
      </c>
      <c r="R15" s="21">
        <v>10</v>
      </c>
      <c r="S15" s="16">
        <v>96.833333333333329</v>
      </c>
      <c r="T15" s="16">
        <v>1</v>
      </c>
      <c r="U15" s="16">
        <v>0</v>
      </c>
      <c r="V15" s="22">
        <f t="shared" si="3"/>
        <v>107.83333333333333</v>
      </c>
    </row>
    <row r="16" spans="1:22" ht="20.25" customHeight="1" x14ac:dyDescent="0.15">
      <c r="A16" s="123"/>
      <c r="B16" s="14" t="s">
        <v>21</v>
      </c>
      <c r="C16" s="21">
        <v>0</v>
      </c>
      <c r="D16" s="15">
        <v>12</v>
      </c>
      <c r="E16" s="15">
        <v>0</v>
      </c>
      <c r="F16" s="15">
        <v>0</v>
      </c>
      <c r="G16" s="22">
        <f t="shared" si="1"/>
        <v>12</v>
      </c>
      <c r="H16" s="21">
        <v>0</v>
      </c>
      <c r="I16" s="16">
        <v>12</v>
      </c>
      <c r="J16" s="16">
        <v>0</v>
      </c>
      <c r="K16" s="16">
        <v>0</v>
      </c>
      <c r="L16" s="22">
        <f>SUM(H16:K16)</f>
        <v>12</v>
      </c>
      <c r="M16" s="21">
        <v>0</v>
      </c>
      <c r="N16" s="16">
        <v>12</v>
      </c>
      <c r="O16" s="16">
        <v>0</v>
      </c>
      <c r="P16" s="16">
        <v>0</v>
      </c>
      <c r="Q16" s="22">
        <f t="shared" si="0"/>
        <v>12</v>
      </c>
      <c r="R16" s="21">
        <v>0</v>
      </c>
      <c r="S16" s="16">
        <v>12</v>
      </c>
      <c r="T16" s="16">
        <v>0</v>
      </c>
      <c r="U16" s="16">
        <v>0</v>
      </c>
      <c r="V16" s="22">
        <f t="shared" si="3"/>
        <v>12</v>
      </c>
    </row>
    <row r="17" spans="1:22" ht="20.25" customHeight="1" x14ac:dyDescent="0.15">
      <c r="A17" s="123"/>
      <c r="B17" s="14" t="s">
        <v>22</v>
      </c>
      <c r="C17" s="21">
        <v>0</v>
      </c>
      <c r="D17" s="15">
        <v>0</v>
      </c>
      <c r="E17" s="15">
        <v>0</v>
      </c>
      <c r="F17" s="15">
        <v>0</v>
      </c>
      <c r="G17" s="22">
        <f t="shared" si="1"/>
        <v>0</v>
      </c>
      <c r="H17" s="21">
        <v>0</v>
      </c>
      <c r="I17" s="16">
        <v>0</v>
      </c>
      <c r="J17" s="16">
        <v>0</v>
      </c>
      <c r="K17" s="16">
        <v>0</v>
      </c>
      <c r="L17" s="22">
        <f t="shared" si="2"/>
        <v>0</v>
      </c>
      <c r="M17" s="21">
        <v>0</v>
      </c>
      <c r="N17" s="16">
        <v>0</v>
      </c>
      <c r="O17" s="16">
        <v>0</v>
      </c>
      <c r="P17" s="16">
        <v>0</v>
      </c>
      <c r="Q17" s="22">
        <f t="shared" si="0"/>
        <v>0</v>
      </c>
      <c r="R17" s="21">
        <v>0</v>
      </c>
      <c r="S17" s="16">
        <v>0</v>
      </c>
      <c r="T17" s="16">
        <v>0</v>
      </c>
      <c r="U17" s="16">
        <v>0</v>
      </c>
      <c r="V17" s="22">
        <f t="shared" si="3"/>
        <v>0</v>
      </c>
    </row>
    <row r="18" spans="1:22" ht="20.25" customHeight="1" x14ac:dyDescent="0.15">
      <c r="A18" s="123"/>
      <c r="B18" s="14" t="s">
        <v>23</v>
      </c>
      <c r="C18" s="21">
        <v>4</v>
      </c>
      <c r="D18" s="15">
        <v>191</v>
      </c>
      <c r="E18" s="15">
        <v>4</v>
      </c>
      <c r="F18" s="15">
        <v>0</v>
      </c>
      <c r="G18" s="22">
        <f t="shared" si="1"/>
        <v>199</v>
      </c>
      <c r="H18" s="21">
        <v>4</v>
      </c>
      <c r="I18" s="16">
        <v>191</v>
      </c>
      <c r="J18" s="16">
        <v>4</v>
      </c>
      <c r="K18" s="16">
        <v>0</v>
      </c>
      <c r="L18" s="22">
        <f t="shared" si="2"/>
        <v>199</v>
      </c>
      <c r="M18" s="21">
        <v>4</v>
      </c>
      <c r="N18" s="16">
        <v>191</v>
      </c>
      <c r="O18" s="16">
        <v>4</v>
      </c>
      <c r="P18" s="16">
        <v>0</v>
      </c>
      <c r="Q18" s="22">
        <f t="shared" si="0"/>
        <v>199</v>
      </c>
      <c r="R18" s="21">
        <v>4</v>
      </c>
      <c r="S18" s="16">
        <v>184.25</v>
      </c>
      <c r="T18" s="16">
        <v>4</v>
      </c>
      <c r="U18" s="16">
        <v>0</v>
      </c>
      <c r="V18" s="22">
        <f t="shared" si="3"/>
        <v>192.25</v>
      </c>
    </row>
    <row r="19" spans="1:22" ht="20.25" customHeight="1" x14ac:dyDescent="0.15">
      <c r="A19" s="123"/>
      <c r="B19" s="14" t="s">
        <v>24</v>
      </c>
      <c r="C19" s="21">
        <v>18</v>
      </c>
      <c r="D19" s="15">
        <v>114</v>
      </c>
      <c r="E19" s="15">
        <v>28</v>
      </c>
      <c r="F19" s="15">
        <v>0</v>
      </c>
      <c r="G19" s="22">
        <f t="shared" si="1"/>
        <v>160</v>
      </c>
      <c r="H19" s="21">
        <v>7</v>
      </c>
      <c r="I19" s="16">
        <v>109.08333333333333</v>
      </c>
      <c r="J19" s="16">
        <v>26.583333333333332</v>
      </c>
      <c r="K19" s="16">
        <v>0</v>
      </c>
      <c r="L19" s="22">
        <f>SUM(H19:K19)</f>
        <v>142.66666666666666</v>
      </c>
      <c r="M19" s="21">
        <v>7</v>
      </c>
      <c r="N19" s="16">
        <v>110.58333333333334</v>
      </c>
      <c r="O19" s="16">
        <v>26.083333333333332</v>
      </c>
      <c r="P19" s="16">
        <v>0</v>
      </c>
      <c r="Q19" s="22">
        <f t="shared" si="0"/>
        <v>143.66666666666669</v>
      </c>
      <c r="R19" s="21">
        <v>7</v>
      </c>
      <c r="S19" s="16">
        <v>111.66666666666666</v>
      </c>
      <c r="T19" s="16">
        <v>27.166666666666668</v>
      </c>
      <c r="U19" s="16">
        <v>0</v>
      </c>
      <c r="V19" s="22">
        <f t="shared" si="3"/>
        <v>145.83333333333331</v>
      </c>
    </row>
    <row r="20" spans="1:22" ht="20.25" customHeight="1" x14ac:dyDescent="0.15">
      <c r="A20" s="123"/>
      <c r="B20" s="14" t="s">
        <v>25</v>
      </c>
      <c r="C20" s="21">
        <v>4</v>
      </c>
      <c r="D20" s="15">
        <v>37</v>
      </c>
      <c r="E20" s="15">
        <v>0</v>
      </c>
      <c r="F20" s="15">
        <v>7</v>
      </c>
      <c r="G20" s="22">
        <f t="shared" si="1"/>
        <v>48</v>
      </c>
      <c r="H20" s="21">
        <v>4</v>
      </c>
      <c r="I20" s="16">
        <v>37</v>
      </c>
      <c r="J20" s="16">
        <v>0</v>
      </c>
      <c r="K20" s="16">
        <v>7</v>
      </c>
      <c r="L20" s="22">
        <f t="shared" si="2"/>
        <v>48</v>
      </c>
      <c r="M20" s="21">
        <v>4</v>
      </c>
      <c r="N20" s="16">
        <v>37</v>
      </c>
      <c r="O20" s="16">
        <v>0</v>
      </c>
      <c r="P20" s="16">
        <v>7</v>
      </c>
      <c r="Q20" s="22">
        <f t="shared" si="0"/>
        <v>48</v>
      </c>
      <c r="R20" s="21">
        <v>4</v>
      </c>
      <c r="S20" s="16">
        <v>37</v>
      </c>
      <c r="T20" s="16">
        <v>0</v>
      </c>
      <c r="U20" s="16">
        <v>7</v>
      </c>
      <c r="V20" s="22">
        <f t="shared" si="3"/>
        <v>48</v>
      </c>
    </row>
    <row r="21" spans="1:22" ht="20.25" customHeight="1" x14ac:dyDescent="0.15">
      <c r="A21" s="123"/>
      <c r="B21" s="14" t="s">
        <v>26</v>
      </c>
      <c r="C21" s="21">
        <v>26</v>
      </c>
      <c r="D21" s="15">
        <v>199</v>
      </c>
      <c r="E21" s="15">
        <v>0</v>
      </c>
      <c r="F21" s="15">
        <v>0</v>
      </c>
      <c r="G21" s="22">
        <f t="shared" si="1"/>
        <v>225</v>
      </c>
      <c r="H21" s="21">
        <v>25.833333333333332</v>
      </c>
      <c r="I21" s="16">
        <v>198.75</v>
      </c>
      <c r="J21" s="16">
        <v>0</v>
      </c>
      <c r="K21" s="16">
        <v>0</v>
      </c>
      <c r="L21" s="22">
        <f>SUM(H21:K21)</f>
        <v>224.58333333333334</v>
      </c>
      <c r="M21" s="21">
        <v>18.666666666666668</v>
      </c>
      <c r="N21" s="16">
        <v>196.33333333333331</v>
      </c>
      <c r="O21" s="16">
        <v>0</v>
      </c>
      <c r="P21" s="16">
        <v>0</v>
      </c>
      <c r="Q21" s="22">
        <f t="shared" si="0"/>
        <v>214.99999999999997</v>
      </c>
      <c r="R21" s="21">
        <v>18</v>
      </c>
      <c r="S21" s="16">
        <v>196</v>
      </c>
      <c r="T21" s="16">
        <v>0</v>
      </c>
      <c r="U21" s="16">
        <v>0</v>
      </c>
      <c r="V21" s="22">
        <f t="shared" si="3"/>
        <v>214</v>
      </c>
    </row>
    <row r="22" spans="1:22" ht="20.25" customHeight="1" x14ac:dyDescent="0.15">
      <c r="A22" s="123"/>
      <c r="B22" s="14" t="s">
        <v>27</v>
      </c>
      <c r="C22" s="21">
        <v>64</v>
      </c>
      <c r="D22" s="15">
        <v>339</v>
      </c>
      <c r="E22" s="15">
        <v>1</v>
      </c>
      <c r="F22" s="15">
        <v>0</v>
      </c>
      <c r="G22" s="22">
        <f t="shared" si="1"/>
        <v>404</v>
      </c>
      <c r="H22" s="21">
        <v>54.5</v>
      </c>
      <c r="I22" s="16">
        <v>291.5</v>
      </c>
      <c r="J22" s="16">
        <v>1</v>
      </c>
      <c r="K22" s="16">
        <v>0</v>
      </c>
      <c r="L22" s="22">
        <f t="shared" si="2"/>
        <v>347</v>
      </c>
      <c r="M22" s="21">
        <v>30</v>
      </c>
      <c r="N22" s="16">
        <v>374</v>
      </c>
      <c r="O22" s="16">
        <v>0</v>
      </c>
      <c r="P22" s="16">
        <v>0</v>
      </c>
      <c r="Q22" s="22">
        <f t="shared" si="0"/>
        <v>404</v>
      </c>
      <c r="R22" s="21">
        <v>30</v>
      </c>
      <c r="S22" s="16">
        <v>374.25</v>
      </c>
      <c r="T22" s="16">
        <v>0</v>
      </c>
      <c r="U22" s="16">
        <v>0</v>
      </c>
      <c r="V22" s="22">
        <f t="shared" si="3"/>
        <v>404.25</v>
      </c>
    </row>
    <row r="23" spans="1:22" ht="20.25" customHeight="1" x14ac:dyDescent="0.15">
      <c r="A23" s="123"/>
      <c r="B23" s="14" t="s">
        <v>28</v>
      </c>
      <c r="C23" s="21">
        <v>6</v>
      </c>
      <c r="D23" s="15">
        <v>87</v>
      </c>
      <c r="E23" s="15">
        <v>1</v>
      </c>
      <c r="F23" s="15">
        <v>0</v>
      </c>
      <c r="G23" s="22">
        <f t="shared" si="1"/>
        <v>94</v>
      </c>
      <c r="H23" s="21">
        <v>2</v>
      </c>
      <c r="I23" s="16">
        <v>96.333333333333329</v>
      </c>
      <c r="J23" s="16">
        <v>1</v>
      </c>
      <c r="K23" s="16">
        <v>0</v>
      </c>
      <c r="L23" s="22">
        <f t="shared" si="2"/>
        <v>99.333333333333329</v>
      </c>
      <c r="M23" s="21">
        <v>6</v>
      </c>
      <c r="N23" s="16">
        <v>95.166666666666657</v>
      </c>
      <c r="O23" s="16">
        <v>1</v>
      </c>
      <c r="P23" s="16">
        <v>0</v>
      </c>
      <c r="Q23" s="22">
        <f t="shared" si="0"/>
        <v>102.16666666666666</v>
      </c>
      <c r="R23" s="21">
        <v>6.083333333333333</v>
      </c>
      <c r="S23" s="16">
        <v>96.5</v>
      </c>
      <c r="T23" s="16">
        <v>1</v>
      </c>
      <c r="U23" s="16">
        <v>0</v>
      </c>
      <c r="V23" s="22">
        <f t="shared" si="3"/>
        <v>103.58333333333333</v>
      </c>
    </row>
    <row r="24" spans="1:22" ht="20.25" customHeight="1" x14ac:dyDescent="0.15">
      <c r="A24" s="123"/>
      <c r="B24" s="14" t="s">
        <v>29</v>
      </c>
      <c r="C24" s="21">
        <v>5</v>
      </c>
      <c r="D24" s="15">
        <v>40</v>
      </c>
      <c r="E24" s="15">
        <v>1</v>
      </c>
      <c r="F24" s="15">
        <v>0</v>
      </c>
      <c r="G24" s="22">
        <f t="shared" si="1"/>
        <v>46</v>
      </c>
      <c r="H24" s="21">
        <v>5</v>
      </c>
      <c r="I24" s="16">
        <v>42.75</v>
      </c>
      <c r="J24" s="16">
        <v>1</v>
      </c>
      <c r="K24" s="16">
        <v>0</v>
      </c>
      <c r="L24" s="22">
        <f>SUM(H24:K24)</f>
        <v>48.75</v>
      </c>
      <c r="M24" s="21">
        <v>5</v>
      </c>
      <c r="N24" s="16">
        <v>40.5</v>
      </c>
      <c r="O24" s="16">
        <v>1</v>
      </c>
      <c r="P24" s="16">
        <v>0</v>
      </c>
      <c r="Q24" s="22">
        <f t="shared" si="0"/>
        <v>46.5</v>
      </c>
      <c r="R24" s="21">
        <v>5</v>
      </c>
      <c r="S24" s="16">
        <v>40.333333333333336</v>
      </c>
      <c r="T24" s="16">
        <v>1</v>
      </c>
      <c r="U24" s="16">
        <v>0</v>
      </c>
      <c r="V24" s="22">
        <f t="shared" si="3"/>
        <v>46.333333333333336</v>
      </c>
    </row>
    <row r="25" spans="1:22" ht="20.25" customHeight="1" x14ac:dyDescent="0.15">
      <c r="A25" s="123"/>
      <c r="B25" s="14" t="s">
        <v>30</v>
      </c>
      <c r="C25" s="21">
        <v>11</v>
      </c>
      <c r="D25" s="15">
        <v>119</v>
      </c>
      <c r="E25" s="15">
        <v>0</v>
      </c>
      <c r="F25" s="15">
        <v>0</v>
      </c>
      <c r="G25" s="22">
        <f t="shared" si="1"/>
        <v>130</v>
      </c>
      <c r="H25" s="21">
        <v>6.5</v>
      </c>
      <c r="I25" s="16">
        <v>88.666666666666671</v>
      </c>
      <c r="J25" s="16">
        <v>0</v>
      </c>
      <c r="K25" s="16">
        <v>0</v>
      </c>
      <c r="L25" s="22">
        <f t="shared" si="2"/>
        <v>95.166666666666671</v>
      </c>
      <c r="M25" s="21">
        <v>6.5</v>
      </c>
      <c r="N25" s="16">
        <v>88.083333333333343</v>
      </c>
      <c r="O25" s="16">
        <v>0</v>
      </c>
      <c r="P25" s="16">
        <v>0</v>
      </c>
      <c r="Q25" s="22">
        <f t="shared" si="0"/>
        <v>94.583333333333343</v>
      </c>
      <c r="R25" s="21">
        <v>6.5</v>
      </c>
      <c r="S25" s="16">
        <v>87.166666666666671</v>
      </c>
      <c r="T25" s="16">
        <v>0</v>
      </c>
      <c r="U25" s="16">
        <v>0</v>
      </c>
      <c r="V25" s="22">
        <f t="shared" si="3"/>
        <v>93.666666666666671</v>
      </c>
    </row>
    <row r="26" spans="1:22" ht="20.25" customHeight="1" x14ac:dyDescent="0.15">
      <c r="A26" s="123"/>
      <c r="B26" s="14" t="s">
        <v>31</v>
      </c>
      <c r="C26" s="21">
        <v>5</v>
      </c>
      <c r="D26" s="15">
        <v>65</v>
      </c>
      <c r="E26" s="15">
        <v>0</v>
      </c>
      <c r="F26" s="15">
        <v>0</v>
      </c>
      <c r="G26" s="22">
        <f t="shared" si="1"/>
        <v>70</v>
      </c>
      <c r="H26" s="21">
        <v>5</v>
      </c>
      <c r="I26" s="16">
        <v>65</v>
      </c>
      <c r="J26" s="16">
        <v>0</v>
      </c>
      <c r="K26" s="16">
        <v>0</v>
      </c>
      <c r="L26" s="22">
        <f t="shared" si="2"/>
        <v>70</v>
      </c>
      <c r="M26" s="21">
        <v>4.75</v>
      </c>
      <c r="N26" s="16">
        <v>62</v>
      </c>
      <c r="O26" s="16">
        <v>0</v>
      </c>
      <c r="P26" s="16">
        <v>0</v>
      </c>
      <c r="Q26" s="22">
        <f t="shared" si="0"/>
        <v>66.75</v>
      </c>
      <c r="R26" s="21">
        <v>5</v>
      </c>
      <c r="S26" s="16">
        <v>65</v>
      </c>
      <c r="T26" s="16">
        <v>0</v>
      </c>
      <c r="U26" s="16">
        <v>0</v>
      </c>
      <c r="V26" s="22">
        <f t="shared" si="3"/>
        <v>70</v>
      </c>
    </row>
    <row r="27" spans="1:22" ht="20.25" customHeight="1" x14ac:dyDescent="0.15">
      <c r="A27" s="123"/>
      <c r="B27" s="14" t="s">
        <v>32</v>
      </c>
      <c r="C27" s="21">
        <v>16</v>
      </c>
      <c r="D27" s="15">
        <v>99</v>
      </c>
      <c r="E27" s="15">
        <v>0</v>
      </c>
      <c r="F27" s="15">
        <v>0</v>
      </c>
      <c r="G27" s="22">
        <f t="shared" si="1"/>
        <v>115</v>
      </c>
      <c r="H27" s="21">
        <v>16.166666666666668</v>
      </c>
      <c r="I27" s="16">
        <v>92</v>
      </c>
      <c r="J27" s="16">
        <v>0</v>
      </c>
      <c r="K27" s="16">
        <v>0</v>
      </c>
      <c r="L27" s="22">
        <f>SUM(H27:K27)</f>
        <v>108.16666666666667</v>
      </c>
      <c r="M27" s="21">
        <v>18</v>
      </c>
      <c r="N27" s="16">
        <v>87.75</v>
      </c>
      <c r="O27" s="16">
        <v>0</v>
      </c>
      <c r="P27" s="16">
        <v>0</v>
      </c>
      <c r="Q27" s="22">
        <f t="shared" si="0"/>
        <v>105.75</v>
      </c>
      <c r="R27" s="21">
        <v>20</v>
      </c>
      <c r="S27" s="16">
        <v>75.166666666666657</v>
      </c>
      <c r="T27" s="16">
        <v>0</v>
      </c>
      <c r="U27" s="16">
        <v>0</v>
      </c>
      <c r="V27" s="22">
        <f t="shared" si="3"/>
        <v>95.166666666666657</v>
      </c>
    </row>
    <row r="28" spans="1:22" ht="20.25" customHeight="1" x14ac:dyDescent="0.15">
      <c r="A28" s="123"/>
      <c r="B28" s="14" t="s">
        <v>33</v>
      </c>
      <c r="C28" s="21">
        <v>24</v>
      </c>
      <c r="D28" s="15">
        <v>344</v>
      </c>
      <c r="E28" s="15">
        <v>2</v>
      </c>
      <c r="F28" s="15">
        <v>0</v>
      </c>
      <c r="G28" s="22">
        <f t="shared" si="1"/>
        <v>370</v>
      </c>
      <c r="H28" s="21">
        <v>24</v>
      </c>
      <c r="I28" s="16">
        <v>310.75</v>
      </c>
      <c r="J28" s="16">
        <v>4</v>
      </c>
      <c r="K28" s="16">
        <v>0</v>
      </c>
      <c r="L28" s="22">
        <f t="shared" si="2"/>
        <v>338.75</v>
      </c>
      <c r="M28" s="21">
        <v>24</v>
      </c>
      <c r="N28" s="16">
        <v>342.58333333333337</v>
      </c>
      <c r="O28" s="16">
        <v>2</v>
      </c>
      <c r="P28" s="16">
        <v>0</v>
      </c>
      <c r="Q28" s="22">
        <f t="shared" si="0"/>
        <v>368.58333333333337</v>
      </c>
      <c r="R28" s="21">
        <v>23</v>
      </c>
      <c r="S28" s="16">
        <v>341.25</v>
      </c>
      <c r="T28" s="16">
        <v>2</v>
      </c>
      <c r="U28" s="16">
        <v>0</v>
      </c>
      <c r="V28" s="22">
        <f t="shared" si="3"/>
        <v>366.25</v>
      </c>
    </row>
    <row r="29" spans="1:22" ht="20.25" customHeight="1" thickBot="1" x14ac:dyDescent="0.2">
      <c r="A29" s="123"/>
      <c r="B29" s="14" t="s">
        <v>34</v>
      </c>
      <c r="C29" s="28">
        <v>2</v>
      </c>
      <c r="D29" s="29">
        <v>106</v>
      </c>
      <c r="E29" s="29">
        <v>0</v>
      </c>
      <c r="F29" s="29">
        <v>0</v>
      </c>
      <c r="G29" s="30">
        <f t="shared" si="1"/>
        <v>108</v>
      </c>
      <c r="H29" s="28">
        <v>2</v>
      </c>
      <c r="I29" s="31">
        <v>95.916666666666671</v>
      </c>
      <c r="J29" s="29">
        <v>0</v>
      </c>
      <c r="K29" s="31">
        <v>0</v>
      </c>
      <c r="L29" s="30">
        <f t="shared" si="2"/>
        <v>97.916666666666671</v>
      </c>
      <c r="M29" s="28">
        <v>2</v>
      </c>
      <c r="N29" s="31">
        <v>77.75</v>
      </c>
      <c r="O29" s="29">
        <v>0</v>
      </c>
      <c r="P29" s="31">
        <v>0</v>
      </c>
      <c r="Q29" s="30">
        <f t="shared" si="0"/>
        <v>79.75</v>
      </c>
      <c r="R29" s="28">
        <v>2</v>
      </c>
      <c r="S29" s="31">
        <v>76</v>
      </c>
      <c r="T29" s="29">
        <v>0</v>
      </c>
      <c r="U29" s="31">
        <v>0</v>
      </c>
      <c r="V29" s="30">
        <f t="shared" si="3"/>
        <v>78</v>
      </c>
    </row>
    <row r="30" spans="1:22" s="5" customFormat="1" ht="20.25" customHeight="1" thickBot="1" x14ac:dyDescent="0.2">
      <c r="A30" s="124" t="s">
        <v>35</v>
      </c>
      <c r="B30" s="125"/>
      <c r="C30" s="35">
        <f>SUM(C7:C29)</f>
        <v>603</v>
      </c>
      <c r="D30" s="36">
        <f>SUM(D7:D29)</f>
        <v>6641</v>
      </c>
      <c r="E30" s="36">
        <f>SUM(E7:E29)</f>
        <v>115</v>
      </c>
      <c r="F30" s="36">
        <f>SUM(F7:F29)</f>
        <v>38</v>
      </c>
      <c r="G30" s="37">
        <f t="shared" si="1"/>
        <v>7397</v>
      </c>
      <c r="H30" s="35">
        <f>SUM(H7:H29)</f>
        <v>770.99999999999989</v>
      </c>
      <c r="I30" s="36">
        <f>SUM(I7:I29)</f>
        <v>6113.666666666667</v>
      </c>
      <c r="J30" s="36">
        <f>SUM(J7:J29)</f>
        <v>67.166666666666657</v>
      </c>
      <c r="K30" s="36">
        <f>SUM(K7:K29)</f>
        <v>24</v>
      </c>
      <c r="L30" s="37">
        <f>SUM(H30:K30)</f>
        <v>6975.8333333333339</v>
      </c>
      <c r="M30" s="35">
        <f>SUM(M7:M29)</f>
        <v>754.16666666666663</v>
      </c>
      <c r="N30" s="36">
        <f>SUM(N7:N29)</f>
        <v>6203.2499999999991</v>
      </c>
      <c r="O30" s="36">
        <f>SUM(O7:O29)</f>
        <v>64.666666666666657</v>
      </c>
      <c r="P30" s="36">
        <f>SUM(P7:P29)</f>
        <v>31</v>
      </c>
      <c r="Q30" s="37">
        <f t="shared" si="0"/>
        <v>7053.083333333333</v>
      </c>
      <c r="R30" s="35">
        <f>SUM(R7:R29)</f>
        <v>739.91666666666674</v>
      </c>
      <c r="S30" s="36">
        <f>SUM(S7:S29)</f>
        <v>6218.916666666667</v>
      </c>
      <c r="T30" s="36">
        <f>SUM(T7:T29)</f>
        <v>63.333333333333343</v>
      </c>
      <c r="U30" s="36">
        <f>SUM(U7:U29)</f>
        <v>31</v>
      </c>
      <c r="V30" s="37">
        <f t="shared" si="3"/>
        <v>7053.166666666667</v>
      </c>
    </row>
    <row r="31" spans="1:22" ht="20.25" customHeight="1" x14ac:dyDescent="0.15">
      <c r="A31" s="117" t="s">
        <v>36</v>
      </c>
      <c r="B31" s="118"/>
      <c r="C31" s="32">
        <v>6849</v>
      </c>
      <c r="D31" s="33">
        <v>42798</v>
      </c>
      <c r="E31" s="33">
        <v>752</v>
      </c>
      <c r="F31" s="33">
        <v>247</v>
      </c>
      <c r="G31" s="34">
        <v>50646</v>
      </c>
      <c r="H31" s="32">
        <v>7145</v>
      </c>
      <c r="I31" s="33">
        <v>42540</v>
      </c>
      <c r="J31" s="33">
        <v>663</v>
      </c>
      <c r="K31" s="33">
        <v>194</v>
      </c>
      <c r="L31" s="34">
        <v>50542</v>
      </c>
      <c r="M31" s="32">
        <v>7087</v>
      </c>
      <c r="N31" s="33">
        <v>43001</v>
      </c>
      <c r="O31" s="33">
        <v>640</v>
      </c>
      <c r="P31" s="33">
        <v>150</v>
      </c>
      <c r="Q31" s="34">
        <v>50879</v>
      </c>
      <c r="R31" s="32">
        <v>7254</v>
      </c>
      <c r="S31" s="33">
        <v>42222</v>
      </c>
      <c r="T31" s="33">
        <v>628</v>
      </c>
      <c r="U31" s="33">
        <v>221</v>
      </c>
      <c r="V31" s="34">
        <v>50325</v>
      </c>
    </row>
    <row r="32" spans="1:22" ht="20.25" customHeight="1" thickBot="1" x14ac:dyDescent="0.2">
      <c r="A32" s="115" t="s">
        <v>37</v>
      </c>
      <c r="B32" s="116"/>
      <c r="C32" s="23">
        <f t="shared" ref="C32:V32" si="4">(C30/C31)*100</f>
        <v>8.804204993429698</v>
      </c>
      <c r="D32" s="24">
        <f t="shared" si="4"/>
        <v>15.517080237394271</v>
      </c>
      <c r="E32" s="24">
        <f t="shared" si="4"/>
        <v>15.292553191489361</v>
      </c>
      <c r="F32" s="24">
        <f t="shared" si="4"/>
        <v>15.384615384615385</v>
      </c>
      <c r="G32" s="25">
        <f t="shared" si="4"/>
        <v>14.605299530071477</v>
      </c>
      <c r="H32" s="23">
        <f t="shared" si="4"/>
        <v>10.790762771168648</v>
      </c>
      <c r="I32" s="26">
        <f t="shared" si="4"/>
        <v>14.37157185394139</v>
      </c>
      <c r="J32" s="26">
        <f t="shared" si="4"/>
        <v>10.130718954248366</v>
      </c>
      <c r="K32" s="26">
        <f t="shared" si="4"/>
        <v>12.371134020618557</v>
      </c>
      <c r="L32" s="27">
        <f t="shared" si="4"/>
        <v>13.802052418450664</v>
      </c>
      <c r="M32" s="23">
        <f t="shared" si="4"/>
        <v>10.641550256337895</v>
      </c>
      <c r="N32" s="26">
        <f t="shared" si="4"/>
        <v>14.425827306341709</v>
      </c>
      <c r="O32" s="26">
        <f t="shared" si="4"/>
        <v>10.104166666666666</v>
      </c>
      <c r="P32" s="26">
        <f t="shared" si="4"/>
        <v>20.666666666666668</v>
      </c>
      <c r="Q32" s="27">
        <f t="shared" si="4"/>
        <v>13.862464540052544</v>
      </c>
      <c r="R32" s="23">
        <f t="shared" si="4"/>
        <v>10.200119474313023</v>
      </c>
      <c r="S32" s="26">
        <f t="shared" si="4"/>
        <v>14.729090679424628</v>
      </c>
      <c r="T32" s="26">
        <v>10</v>
      </c>
      <c r="U32" s="26">
        <f t="shared" si="4"/>
        <v>14.027149321266968</v>
      </c>
      <c r="V32" s="27">
        <f t="shared" si="4"/>
        <v>14.015234310316277</v>
      </c>
    </row>
    <row r="33" spans="1:22" ht="20.25" customHeight="1" x14ac:dyDescent="0.15">
      <c r="A33" s="3" t="s">
        <v>64</v>
      </c>
      <c r="B33" s="98"/>
      <c r="C33" s="99"/>
      <c r="D33" s="99"/>
      <c r="E33" s="99"/>
      <c r="F33" s="99"/>
      <c r="G33" s="100"/>
      <c r="H33" s="99"/>
      <c r="I33" s="99"/>
      <c r="J33" s="99"/>
      <c r="K33" s="99"/>
      <c r="L33" s="100"/>
      <c r="M33" s="99"/>
      <c r="N33" s="99"/>
      <c r="O33" s="99"/>
      <c r="P33" s="99"/>
      <c r="Q33" s="100"/>
      <c r="R33" s="99"/>
      <c r="S33" s="99"/>
      <c r="T33" s="99"/>
      <c r="U33" s="99"/>
      <c r="V33" s="100"/>
    </row>
    <row r="34" spans="1:22" ht="20.25" customHeight="1" x14ac:dyDescent="0.15">
      <c r="A34" s="17" t="s">
        <v>38</v>
      </c>
      <c r="B34" s="18" t="s">
        <v>39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</row>
    <row r="35" spans="1:22" s="1" customFormat="1" ht="20.25" customHeight="1" x14ac:dyDescent="0.15">
      <c r="A35" s="18"/>
      <c r="B35" s="18" t="s">
        <v>65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t="20.25" customHeight="1" x14ac:dyDescent="0.15">
      <c r="A36" s="1"/>
      <c r="B36" s="3"/>
    </row>
    <row r="37" spans="1:22" ht="20.25" customHeight="1" x14ac:dyDescent="0.15"/>
    <row r="38" spans="1:22" ht="17.25" customHeight="1" x14ac:dyDescent="0.15"/>
  </sheetData>
  <mergeCells count="29">
    <mergeCell ref="A32:B32"/>
    <mergeCell ref="A31:B31"/>
    <mergeCell ref="O4:O6"/>
    <mergeCell ref="P4:P6"/>
    <mergeCell ref="Q4:Q6"/>
    <mergeCell ref="A8:A11"/>
    <mergeCell ref="A12:A29"/>
    <mergeCell ref="A30:B30"/>
    <mergeCell ref="J4:J6"/>
    <mergeCell ref="K4:K6"/>
    <mergeCell ref="L4:L6"/>
    <mergeCell ref="M4:M6"/>
    <mergeCell ref="N4:N6"/>
    <mergeCell ref="C3:G3"/>
    <mergeCell ref="H3:L3"/>
    <mergeCell ref="M3:Q3"/>
    <mergeCell ref="R3:V3"/>
    <mergeCell ref="C4:C6"/>
    <mergeCell ref="D4:D6"/>
    <mergeCell ref="E4:E6"/>
    <mergeCell ref="F4:F6"/>
    <mergeCell ref="G4:G6"/>
    <mergeCell ref="H4:H6"/>
    <mergeCell ref="U4:U6"/>
    <mergeCell ref="V4:V6"/>
    <mergeCell ref="S4:S6"/>
    <mergeCell ref="T4:T6"/>
    <mergeCell ref="R4:R6"/>
    <mergeCell ref="I4:I6"/>
  </mergeCells>
  <phoneticPr fontId="3"/>
  <printOptions horizontalCentered="1"/>
  <pageMargins left="0.59055118110236227" right="0.59055118110236227" top="1.0236220472440944" bottom="0.39370078740157483" header="0.51181102362204722" footer="0.31496062992125984"/>
  <pageSetup paperSize="9" scale="7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ECF63-79B4-48B3-A331-020BE14FC8B9}">
  <sheetPr>
    <pageSetUpPr fitToPage="1"/>
  </sheetPr>
  <dimension ref="A1:V33"/>
  <sheetViews>
    <sheetView view="pageBreakPreview" zoomScaleNormal="100" zoomScaleSheetLayoutView="100" workbookViewId="0">
      <selection activeCell="L10" sqref="L10"/>
    </sheetView>
  </sheetViews>
  <sheetFormatPr defaultColWidth="9" defaultRowHeight="12" x14ac:dyDescent="0.15"/>
  <cols>
    <col min="1" max="1" width="7" style="49" customWidth="1"/>
    <col min="2" max="7" width="8.625" style="49" customWidth="1"/>
    <col min="8" max="8" width="7.5" style="49" customWidth="1"/>
    <col min="9" max="20" width="8.625" style="49" customWidth="1"/>
    <col min="21" max="21" width="7.5" style="49" customWidth="1"/>
    <col min="22" max="22" width="7.375" style="49" bestFit="1" customWidth="1"/>
    <col min="23" max="25" width="7" style="49" bestFit="1" customWidth="1"/>
    <col min="26" max="26" width="8" style="49" bestFit="1" customWidth="1"/>
    <col min="27" max="16384" width="9" style="49"/>
  </cols>
  <sheetData>
    <row r="1" spans="1:22" s="44" customFormat="1" ht="24" customHeight="1" x14ac:dyDescent="0.15">
      <c r="A1" s="43" t="s">
        <v>45</v>
      </c>
      <c r="C1" s="45"/>
      <c r="D1" s="45"/>
      <c r="E1" s="45"/>
      <c r="F1" s="45"/>
      <c r="G1" s="45"/>
      <c r="H1" s="45"/>
      <c r="I1" s="45"/>
      <c r="J1" s="45"/>
      <c r="K1" s="45"/>
      <c r="L1" s="45"/>
      <c r="N1" s="46"/>
      <c r="O1" s="46"/>
      <c r="P1" s="46"/>
      <c r="Q1" s="45"/>
      <c r="R1" s="47"/>
    </row>
    <row r="2" spans="1:22" ht="24" customHeight="1" thickBot="1" x14ac:dyDescent="0.2">
      <c r="A2" s="43" t="s">
        <v>47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V2" s="50" t="s">
        <v>0</v>
      </c>
    </row>
    <row r="3" spans="1:22" ht="20.25" customHeight="1" x14ac:dyDescent="0.15">
      <c r="A3" s="51"/>
      <c r="B3" s="52" t="s">
        <v>1</v>
      </c>
      <c r="C3" s="145" t="s">
        <v>59</v>
      </c>
      <c r="D3" s="146"/>
      <c r="E3" s="146"/>
      <c r="F3" s="146"/>
      <c r="G3" s="146"/>
      <c r="H3" s="145" t="s">
        <v>60</v>
      </c>
      <c r="I3" s="146"/>
      <c r="J3" s="146"/>
      <c r="K3" s="146"/>
      <c r="L3" s="146"/>
      <c r="M3" s="145" t="s">
        <v>61</v>
      </c>
      <c r="N3" s="146"/>
      <c r="O3" s="146"/>
      <c r="P3" s="146"/>
      <c r="Q3" s="146"/>
      <c r="R3" s="145" t="s">
        <v>62</v>
      </c>
      <c r="S3" s="146"/>
      <c r="T3" s="146"/>
      <c r="U3" s="146"/>
      <c r="V3" s="146"/>
    </row>
    <row r="4" spans="1:22" ht="20.25" customHeight="1" x14ac:dyDescent="0.15">
      <c r="A4" s="53"/>
      <c r="B4" s="54" t="s">
        <v>2</v>
      </c>
      <c r="C4" s="147" t="s">
        <v>40</v>
      </c>
      <c r="D4" s="142" t="s">
        <v>41</v>
      </c>
      <c r="E4" s="136" t="s">
        <v>42</v>
      </c>
      <c r="F4" s="132" t="s">
        <v>43</v>
      </c>
      <c r="G4" s="150" t="s">
        <v>44</v>
      </c>
      <c r="H4" s="147" t="s">
        <v>40</v>
      </c>
      <c r="I4" s="142" t="s">
        <v>41</v>
      </c>
      <c r="J4" s="136" t="s">
        <v>42</v>
      </c>
      <c r="K4" s="132" t="s">
        <v>43</v>
      </c>
      <c r="L4" s="133" t="s">
        <v>44</v>
      </c>
      <c r="M4" s="147" t="s">
        <v>40</v>
      </c>
      <c r="N4" s="142" t="s">
        <v>41</v>
      </c>
      <c r="O4" s="136" t="s">
        <v>42</v>
      </c>
      <c r="P4" s="132" t="s">
        <v>43</v>
      </c>
      <c r="Q4" s="133" t="s">
        <v>44</v>
      </c>
      <c r="R4" s="139" t="s">
        <v>3</v>
      </c>
      <c r="S4" s="142" t="s">
        <v>4</v>
      </c>
      <c r="T4" s="136" t="s">
        <v>7</v>
      </c>
      <c r="U4" s="132" t="s">
        <v>5</v>
      </c>
      <c r="V4" s="133" t="s">
        <v>6</v>
      </c>
    </row>
    <row r="5" spans="1:22" ht="20.25" customHeight="1" x14ac:dyDescent="0.15">
      <c r="A5" s="134" t="s">
        <v>8</v>
      </c>
      <c r="B5" s="55"/>
      <c r="C5" s="148"/>
      <c r="D5" s="143"/>
      <c r="E5" s="137"/>
      <c r="F5" s="132"/>
      <c r="G5" s="150"/>
      <c r="H5" s="148"/>
      <c r="I5" s="143"/>
      <c r="J5" s="137"/>
      <c r="K5" s="132"/>
      <c r="L5" s="133"/>
      <c r="M5" s="148"/>
      <c r="N5" s="143"/>
      <c r="O5" s="137"/>
      <c r="P5" s="132"/>
      <c r="Q5" s="133"/>
      <c r="R5" s="140"/>
      <c r="S5" s="143"/>
      <c r="T5" s="137"/>
      <c r="U5" s="132"/>
      <c r="V5" s="133"/>
    </row>
    <row r="6" spans="1:22" ht="20.25" customHeight="1" x14ac:dyDescent="0.15">
      <c r="A6" s="135"/>
      <c r="B6" s="56"/>
      <c r="C6" s="149"/>
      <c r="D6" s="144"/>
      <c r="E6" s="138"/>
      <c r="F6" s="132"/>
      <c r="G6" s="150"/>
      <c r="H6" s="149"/>
      <c r="I6" s="144"/>
      <c r="J6" s="138"/>
      <c r="K6" s="132"/>
      <c r="L6" s="133"/>
      <c r="M6" s="149"/>
      <c r="N6" s="144"/>
      <c r="O6" s="138"/>
      <c r="P6" s="132"/>
      <c r="Q6" s="133"/>
      <c r="R6" s="141"/>
      <c r="S6" s="144"/>
      <c r="T6" s="138"/>
      <c r="U6" s="132"/>
      <c r="V6" s="133"/>
    </row>
    <row r="7" spans="1:22" ht="33.75" x14ac:dyDescent="0.15">
      <c r="A7" s="126" t="s">
        <v>48</v>
      </c>
      <c r="B7" s="57" t="s">
        <v>49</v>
      </c>
      <c r="C7" s="59">
        <v>128</v>
      </c>
      <c r="D7" s="60">
        <v>1626</v>
      </c>
      <c r="E7" s="60">
        <v>14</v>
      </c>
      <c r="F7" s="60">
        <v>0</v>
      </c>
      <c r="G7" s="61">
        <v>1768</v>
      </c>
      <c r="H7" s="59">
        <v>198.16666666666666</v>
      </c>
      <c r="I7" s="60">
        <v>1343.5833333333333</v>
      </c>
      <c r="J7" s="60">
        <v>4.5</v>
      </c>
      <c r="K7" s="60">
        <v>0</v>
      </c>
      <c r="L7" s="62">
        <v>1546.25</v>
      </c>
      <c r="M7" s="60">
        <v>194.58333333333334</v>
      </c>
      <c r="N7" s="60">
        <v>1238.5</v>
      </c>
      <c r="O7" s="60">
        <v>5.5</v>
      </c>
      <c r="P7" s="60">
        <v>0</v>
      </c>
      <c r="Q7" s="62">
        <v>1438.5833333333333</v>
      </c>
      <c r="R7" s="60">
        <v>169</v>
      </c>
      <c r="S7" s="60">
        <v>1274</v>
      </c>
      <c r="T7" s="60">
        <v>5.5</v>
      </c>
      <c r="U7" s="60">
        <v>0</v>
      </c>
      <c r="V7" s="151">
        <v>1449</v>
      </c>
    </row>
    <row r="8" spans="1:22" ht="20.25" customHeight="1" thickBot="1" x14ac:dyDescent="0.2">
      <c r="A8" s="126"/>
      <c r="B8" s="63" t="s">
        <v>50</v>
      </c>
      <c r="C8" s="64">
        <v>159</v>
      </c>
      <c r="D8" s="65">
        <v>1497</v>
      </c>
      <c r="E8" s="65">
        <v>24</v>
      </c>
      <c r="F8" s="65">
        <v>0</v>
      </c>
      <c r="G8" s="66">
        <v>1680</v>
      </c>
      <c r="H8" s="64">
        <v>157.33333333333334</v>
      </c>
      <c r="I8" s="65">
        <v>1510.9166666666667</v>
      </c>
      <c r="J8" s="65">
        <v>24.083333333333332</v>
      </c>
      <c r="K8" s="65">
        <v>0</v>
      </c>
      <c r="L8" s="67">
        <v>1692.3333333333333</v>
      </c>
      <c r="M8" s="68">
        <v>153.83333333333334</v>
      </c>
      <c r="N8" s="65">
        <v>1512.75</v>
      </c>
      <c r="O8" s="65">
        <v>24.083333333333332</v>
      </c>
      <c r="P8" s="65">
        <v>0</v>
      </c>
      <c r="Q8" s="66">
        <v>1690.6666666666665</v>
      </c>
      <c r="R8" s="68">
        <v>151</v>
      </c>
      <c r="S8" s="65">
        <v>1406</v>
      </c>
      <c r="T8" s="65">
        <v>21</v>
      </c>
      <c r="U8" s="65">
        <v>0</v>
      </c>
      <c r="V8" s="152">
        <v>1578</v>
      </c>
    </row>
    <row r="9" spans="1:22" ht="20.25" customHeight="1" thickBot="1" x14ac:dyDescent="0.2">
      <c r="A9" s="126"/>
      <c r="B9" s="69" t="s">
        <v>6</v>
      </c>
      <c r="C9" s="70">
        <f>SUM(C7:C8)</f>
        <v>287</v>
      </c>
      <c r="D9" s="71">
        <f>SUM(D7:D8)</f>
        <v>3123</v>
      </c>
      <c r="E9" s="71">
        <f>SUM(E7:E8)</f>
        <v>38</v>
      </c>
      <c r="F9" s="71">
        <f>SUM(F7:F8)</f>
        <v>0</v>
      </c>
      <c r="G9" s="72">
        <f>SUM(C9:F9)</f>
        <v>3448</v>
      </c>
      <c r="H9" s="70">
        <f>SUM(H7:H8)</f>
        <v>355.5</v>
      </c>
      <c r="I9" s="71">
        <f>SUM(I7:I8)</f>
        <v>2854.5</v>
      </c>
      <c r="J9" s="71">
        <f>SUM(J7:J8)</f>
        <v>28.583333333333332</v>
      </c>
      <c r="K9" s="71">
        <f>SUM(K7:K8)</f>
        <v>0</v>
      </c>
      <c r="L9" s="73">
        <f>SUM(H9:K9)</f>
        <v>3238.5833333333335</v>
      </c>
      <c r="M9" s="70">
        <f>SUM(M7:M8)</f>
        <v>348.41666666666669</v>
      </c>
      <c r="N9" s="71">
        <f t="shared" ref="N9:P9" si="0">SUM(N7:N8)</f>
        <v>2751.25</v>
      </c>
      <c r="O9" s="71">
        <f t="shared" si="0"/>
        <v>29.583333333333332</v>
      </c>
      <c r="P9" s="71">
        <f t="shared" si="0"/>
        <v>0</v>
      </c>
      <c r="Q9" s="37">
        <f>SUM(M9:P9)</f>
        <v>3129.25</v>
      </c>
      <c r="R9" s="71">
        <f t="shared" ref="R9:U9" si="1">SUM(R7:R8)</f>
        <v>320</v>
      </c>
      <c r="S9" s="71">
        <f t="shared" si="1"/>
        <v>2680</v>
      </c>
      <c r="T9" s="71">
        <f t="shared" si="1"/>
        <v>26.5</v>
      </c>
      <c r="U9" s="71">
        <f t="shared" si="1"/>
        <v>0</v>
      </c>
      <c r="V9" s="73">
        <f>SUM(R9:U9)</f>
        <v>3026.5</v>
      </c>
    </row>
    <row r="10" spans="1:22" ht="20.25" customHeight="1" x14ac:dyDescent="0.15">
      <c r="A10" s="126" t="s">
        <v>51</v>
      </c>
      <c r="B10" s="127"/>
      <c r="C10" s="74">
        <v>1591</v>
      </c>
      <c r="D10" s="75">
        <v>7465</v>
      </c>
      <c r="E10" s="75">
        <v>210</v>
      </c>
      <c r="F10" s="75">
        <v>0</v>
      </c>
      <c r="G10" s="76">
        <v>9266</v>
      </c>
      <c r="H10" s="74">
        <v>2135</v>
      </c>
      <c r="I10" s="75">
        <v>7698</v>
      </c>
      <c r="J10" s="75">
        <v>200</v>
      </c>
      <c r="K10" s="75">
        <v>0</v>
      </c>
      <c r="L10" s="77">
        <v>10033</v>
      </c>
      <c r="M10" s="78">
        <v>2191</v>
      </c>
      <c r="N10" s="75">
        <v>8058</v>
      </c>
      <c r="O10" s="75">
        <v>201</v>
      </c>
      <c r="P10" s="75">
        <v>0</v>
      </c>
      <c r="Q10" s="77">
        <v>10450</v>
      </c>
      <c r="R10" s="78">
        <v>2189</v>
      </c>
      <c r="S10" s="75">
        <v>7886</v>
      </c>
      <c r="T10" s="75">
        <v>238</v>
      </c>
      <c r="U10" s="75">
        <v>0</v>
      </c>
      <c r="V10" s="77">
        <v>10312</v>
      </c>
    </row>
    <row r="11" spans="1:22" ht="20.25" customHeight="1" x14ac:dyDescent="0.15">
      <c r="A11" s="126" t="s">
        <v>52</v>
      </c>
      <c r="B11" s="127"/>
      <c r="C11" s="59">
        <v>652</v>
      </c>
      <c r="D11" s="58">
        <v>3740</v>
      </c>
      <c r="E11" s="58">
        <v>15</v>
      </c>
      <c r="F11" s="58">
        <v>77</v>
      </c>
      <c r="G11" s="79">
        <v>4484</v>
      </c>
      <c r="H11" s="59">
        <v>655</v>
      </c>
      <c r="I11" s="58">
        <v>3837</v>
      </c>
      <c r="J11" s="58">
        <v>15</v>
      </c>
      <c r="K11" s="58">
        <v>75</v>
      </c>
      <c r="L11" s="80">
        <v>4581</v>
      </c>
      <c r="M11" s="60">
        <v>641</v>
      </c>
      <c r="N11" s="58">
        <v>3975</v>
      </c>
      <c r="O11" s="58">
        <v>15</v>
      </c>
      <c r="P11" s="58">
        <v>35</v>
      </c>
      <c r="Q11" s="80">
        <v>4666</v>
      </c>
      <c r="R11" s="60">
        <v>642</v>
      </c>
      <c r="S11" s="58">
        <v>3936</v>
      </c>
      <c r="T11" s="58">
        <v>15</v>
      </c>
      <c r="U11" s="58">
        <v>35</v>
      </c>
      <c r="V11" s="80">
        <v>4628</v>
      </c>
    </row>
    <row r="12" spans="1:22" ht="20.25" customHeight="1" x14ac:dyDescent="0.15">
      <c r="A12" s="126" t="s">
        <v>53</v>
      </c>
      <c r="B12" s="127"/>
      <c r="C12" s="59">
        <v>877</v>
      </c>
      <c r="D12" s="58">
        <v>4696</v>
      </c>
      <c r="E12" s="58">
        <v>124</v>
      </c>
      <c r="F12" s="58">
        <v>1</v>
      </c>
      <c r="G12" s="79">
        <v>5698</v>
      </c>
      <c r="H12" s="59">
        <v>783</v>
      </c>
      <c r="I12" s="58">
        <v>4839</v>
      </c>
      <c r="J12" s="58">
        <v>118</v>
      </c>
      <c r="K12" s="58">
        <v>1</v>
      </c>
      <c r="L12" s="80">
        <v>5741</v>
      </c>
      <c r="M12" s="60">
        <v>852</v>
      </c>
      <c r="N12" s="58">
        <v>4769</v>
      </c>
      <c r="O12" s="58">
        <v>122</v>
      </c>
      <c r="P12" s="58">
        <v>1</v>
      </c>
      <c r="Q12" s="80">
        <v>5745</v>
      </c>
      <c r="R12" s="60">
        <v>794</v>
      </c>
      <c r="S12" s="58">
        <v>4410</v>
      </c>
      <c r="T12" s="58">
        <v>101</v>
      </c>
      <c r="U12" s="58">
        <v>1</v>
      </c>
      <c r="V12" s="80">
        <v>5306</v>
      </c>
    </row>
    <row r="13" spans="1:22" ht="20.25" customHeight="1" thickBot="1" x14ac:dyDescent="0.2">
      <c r="A13" s="126" t="s">
        <v>54</v>
      </c>
      <c r="B13" s="127"/>
      <c r="C13" s="64">
        <v>952</v>
      </c>
      <c r="D13" s="65">
        <v>3711</v>
      </c>
      <c r="E13" s="65">
        <v>74</v>
      </c>
      <c r="F13" s="65">
        <v>10</v>
      </c>
      <c r="G13" s="66">
        <v>4747</v>
      </c>
      <c r="H13" s="64">
        <v>850</v>
      </c>
      <c r="I13" s="65">
        <v>3522</v>
      </c>
      <c r="J13" s="65">
        <v>76</v>
      </c>
      <c r="K13" s="65">
        <v>0</v>
      </c>
      <c r="L13" s="81">
        <v>4448</v>
      </c>
      <c r="M13" s="68">
        <v>742</v>
      </c>
      <c r="N13" s="65">
        <v>3413</v>
      </c>
      <c r="O13" s="65">
        <v>76</v>
      </c>
      <c r="P13" s="65">
        <v>0</v>
      </c>
      <c r="Q13" s="81">
        <v>4231</v>
      </c>
      <c r="R13" s="68">
        <v>818</v>
      </c>
      <c r="S13" s="65">
        <v>3632</v>
      </c>
      <c r="T13" s="65">
        <v>72</v>
      </c>
      <c r="U13" s="65">
        <v>0</v>
      </c>
      <c r="V13" s="81">
        <v>4522</v>
      </c>
    </row>
    <row r="14" spans="1:22" s="87" customFormat="1" ht="20.25" customHeight="1" thickBot="1" x14ac:dyDescent="0.2">
      <c r="A14" s="128" t="s">
        <v>55</v>
      </c>
      <c r="B14" s="129"/>
      <c r="C14" s="82">
        <v>4359</v>
      </c>
      <c r="D14" s="83">
        <v>22735</v>
      </c>
      <c r="E14" s="83">
        <v>461</v>
      </c>
      <c r="F14" s="83">
        <v>88</v>
      </c>
      <c r="G14" s="84">
        <v>27643</v>
      </c>
      <c r="H14" s="82">
        <v>4778.5</v>
      </c>
      <c r="I14" s="85">
        <v>22750.5</v>
      </c>
      <c r="J14" s="85">
        <v>437.58333333333337</v>
      </c>
      <c r="K14" s="85">
        <v>76</v>
      </c>
      <c r="L14" s="86">
        <v>28042.583333333336</v>
      </c>
      <c r="M14" s="85">
        <v>4774.4166666666661</v>
      </c>
      <c r="N14" s="85">
        <v>22966.25</v>
      </c>
      <c r="O14" s="85">
        <v>443.58333333333337</v>
      </c>
      <c r="P14" s="85">
        <v>36</v>
      </c>
      <c r="Q14" s="86">
        <v>28221</v>
      </c>
      <c r="R14" s="85">
        <f>SUM(R9:R13)</f>
        <v>4763</v>
      </c>
      <c r="S14" s="85">
        <f t="shared" ref="S14:V14" si="2">SUM(S9:S13)</f>
        <v>22544</v>
      </c>
      <c r="T14" s="85">
        <f t="shared" si="2"/>
        <v>452.5</v>
      </c>
      <c r="U14" s="85">
        <f t="shared" si="2"/>
        <v>36</v>
      </c>
      <c r="V14" s="85">
        <f t="shared" si="2"/>
        <v>27794.5</v>
      </c>
    </row>
    <row r="15" spans="1:22" ht="20.25" customHeight="1" x14ac:dyDescent="0.15">
      <c r="A15" s="126" t="s">
        <v>36</v>
      </c>
      <c r="B15" s="127"/>
      <c r="C15" s="74">
        <v>6849</v>
      </c>
      <c r="D15" s="75">
        <v>42798</v>
      </c>
      <c r="E15" s="75">
        <v>752</v>
      </c>
      <c r="F15" s="75">
        <v>247</v>
      </c>
      <c r="G15" s="76">
        <v>50646</v>
      </c>
      <c r="H15" s="74">
        <v>7145</v>
      </c>
      <c r="I15" s="75">
        <v>42540</v>
      </c>
      <c r="J15" s="75">
        <v>663</v>
      </c>
      <c r="K15" s="75">
        <v>194</v>
      </c>
      <c r="L15" s="77">
        <v>50542</v>
      </c>
      <c r="M15" s="78">
        <v>7087</v>
      </c>
      <c r="N15" s="75">
        <v>43001</v>
      </c>
      <c r="O15" s="75">
        <v>640</v>
      </c>
      <c r="P15" s="75">
        <v>150</v>
      </c>
      <c r="Q15" s="76">
        <v>50879</v>
      </c>
      <c r="R15" s="78">
        <v>7254</v>
      </c>
      <c r="S15" s="75">
        <v>42222</v>
      </c>
      <c r="T15" s="75">
        <v>628</v>
      </c>
      <c r="U15" s="75">
        <v>221</v>
      </c>
      <c r="V15" s="76">
        <v>50325</v>
      </c>
    </row>
    <row r="16" spans="1:22" ht="20.25" customHeight="1" x14ac:dyDescent="0.15">
      <c r="A16" s="126" t="s">
        <v>56</v>
      </c>
      <c r="B16" s="127"/>
      <c r="C16" s="88">
        <f t="shared" ref="C16:U16" si="3">C9/C14%</f>
        <v>6.5840789171828398</v>
      </c>
      <c r="D16" s="89">
        <f t="shared" si="3"/>
        <v>13.73652957994282</v>
      </c>
      <c r="E16" s="89">
        <f t="shared" si="3"/>
        <v>8.2429501084598691</v>
      </c>
      <c r="F16" s="89">
        <f t="shared" si="3"/>
        <v>0</v>
      </c>
      <c r="G16" s="90">
        <f t="shared" si="3"/>
        <v>12.473320551314981</v>
      </c>
      <c r="H16" s="88">
        <f t="shared" si="3"/>
        <v>7.4395730877890554</v>
      </c>
      <c r="I16" s="89">
        <f t="shared" si="3"/>
        <v>12.546976989516715</v>
      </c>
      <c r="J16" s="89">
        <f t="shared" si="3"/>
        <v>6.5320891258807841</v>
      </c>
      <c r="K16" s="89">
        <f t="shared" si="3"/>
        <v>0</v>
      </c>
      <c r="L16" s="91">
        <f t="shared" si="3"/>
        <v>11.548805239650413</v>
      </c>
      <c r="M16" s="88">
        <f t="shared" si="3"/>
        <v>7.2975756200582982</v>
      </c>
      <c r="N16" s="89">
        <f t="shared" si="3"/>
        <v>11.979535187503402</v>
      </c>
      <c r="O16" s="89">
        <f t="shared" si="3"/>
        <v>6.6691715198196491</v>
      </c>
      <c r="P16" s="89">
        <f t="shared" si="3"/>
        <v>0</v>
      </c>
      <c r="Q16" s="91">
        <f t="shared" si="3"/>
        <v>11.088373905956558</v>
      </c>
      <c r="R16" s="89">
        <f t="shared" si="3"/>
        <v>6.7184547554062561</v>
      </c>
      <c r="S16" s="89">
        <f t="shared" si="3"/>
        <v>11.887863733144075</v>
      </c>
      <c r="T16" s="89">
        <v>6</v>
      </c>
      <c r="U16" s="89">
        <f t="shared" si="3"/>
        <v>0</v>
      </c>
      <c r="V16" s="92">
        <f>SUM(R16:U16)</f>
        <v>24.606318488550329</v>
      </c>
    </row>
    <row r="17" spans="1:22" ht="20.25" customHeight="1" thickBot="1" x14ac:dyDescent="0.2">
      <c r="A17" s="130" t="s">
        <v>57</v>
      </c>
      <c r="B17" s="131"/>
      <c r="C17" s="23">
        <f>C14/C15%</f>
        <v>63.644327639071399</v>
      </c>
      <c r="D17" s="26">
        <f t="shared" ref="D17:G17" si="4">D14/D15%</f>
        <v>53.121641198186829</v>
      </c>
      <c r="E17" s="26">
        <f t="shared" si="4"/>
        <v>61.303191489361708</v>
      </c>
      <c r="F17" s="26">
        <f t="shared" si="4"/>
        <v>35.627530364372468</v>
      </c>
      <c r="G17" s="93">
        <f t="shared" si="4"/>
        <v>54.580815859100426</v>
      </c>
      <c r="H17" s="23">
        <f>H14/H15%</f>
        <v>66.87893631910427</v>
      </c>
      <c r="I17" s="26">
        <f t="shared" ref="I17:L17" si="5">I14/I15%</f>
        <v>53.480253878702399</v>
      </c>
      <c r="J17" s="26">
        <f t="shared" si="5"/>
        <v>66.000502765208651</v>
      </c>
      <c r="K17" s="26">
        <f t="shared" si="5"/>
        <v>39.175257731958766</v>
      </c>
      <c r="L17" s="27">
        <f t="shared" si="5"/>
        <v>55.483723108174061</v>
      </c>
      <c r="M17" s="23">
        <f>M14/M15%</f>
        <v>67.368656225012927</v>
      </c>
      <c r="N17" s="26">
        <f t="shared" ref="N17:U17" si="6">N14/N15%</f>
        <v>53.40864165949629</v>
      </c>
      <c r="O17" s="26">
        <f t="shared" si="6"/>
        <v>69.309895833333329</v>
      </c>
      <c r="P17" s="26">
        <f t="shared" si="6"/>
        <v>24</v>
      </c>
      <c r="Q17" s="27">
        <f t="shared" si="6"/>
        <v>55.466892037972443</v>
      </c>
      <c r="R17" s="26">
        <f t="shared" si="6"/>
        <v>65.66032533774468</v>
      </c>
      <c r="S17" s="26">
        <f t="shared" si="6"/>
        <v>53.393965231395953</v>
      </c>
      <c r="T17" s="26">
        <f t="shared" si="6"/>
        <v>72.054140127388536</v>
      </c>
      <c r="U17" s="26">
        <f t="shared" si="6"/>
        <v>16.289592760180994</v>
      </c>
      <c r="V17" s="27">
        <f>V14/V15%</f>
        <v>55.230004967709888</v>
      </c>
    </row>
    <row r="18" spans="1:22" ht="20.25" customHeight="1" x14ac:dyDescent="0.15">
      <c r="A18" s="3" t="s">
        <v>64</v>
      </c>
      <c r="B18" s="94"/>
      <c r="C18" s="3"/>
      <c r="D18" s="94"/>
      <c r="E18" s="3"/>
      <c r="F18" s="3"/>
      <c r="G18" s="94"/>
      <c r="H18" s="3"/>
      <c r="I18" s="3"/>
      <c r="J18" s="3"/>
      <c r="K18" s="3"/>
      <c r="L18" s="3"/>
      <c r="Q18" s="95"/>
    </row>
    <row r="19" spans="1:22" ht="20.25" customHeight="1" x14ac:dyDescent="0.15">
      <c r="A19" s="3" t="s">
        <v>38</v>
      </c>
      <c r="B19" s="96" t="s">
        <v>58</v>
      </c>
      <c r="C19" s="3"/>
      <c r="D19" s="94"/>
      <c r="E19" s="3"/>
      <c r="F19" s="3"/>
      <c r="G19" s="94"/>
      <c r="H19" s="3"/>
      <c r="I19" s="3"/>
      <c r="J19" s="3"/>
      <c r="K19" s="3"/>
      <c r="L19" s="3"/>
      <c r="S19" s="95"/>
    </row>
    <row r="20" spans="1:22" ht="20.25" customHeight="1" x14ac:dyDescent="0.15">
      <c r="A20" s="3"/>
      <c r="B20" s="96" t="s">
        <v>63</v>
      </c>
      <c r="C20" s="3"/>
      <c r="D20" s="94"/>
      <c r="E20" s="3"/>
      <c r="F20" s="3"/>
      <c r="G20" s="94"/>
      <c r="H20" s="3"/>
      <c r="I20" s="3"/>
      <c r="J20" s="3"/>
      <c r="K20" s="3"/>
      <c r="L20" s="3"/>
    </row>
    <row r="21" spans="1:22" ht="20.25" customHeight="1" x14ac:dyDescent="0.15">
      <c r="A21" s="3"/>
      <c r="B21" s="3"/>
      <c r="C21" s="3"/>
      <c r="D21" s="94"/>
      <c r="E21" s="3"/>
      <c r="F21" s="3"/>
      <c r="G21" s="94"/>
      <c r="H21" s="3"/>
      <c r="I21" s="3"/>
      <c r="J21" s="3"/>
      <c r="K21" s="3"/>
      <c r="L21" s="3"/>
    </row>
    <row r="22" spans="1:22" ht="17.25" customHeight="1" x14ac:dyDescent="0.15"/>
    <row r="33" spans="15:15" x14ac:dyDescent="0.15">
      <c r="O33" s="97"/>
    </row>
  </sheetData>
  <mergeCells count="34">
    <mergeCell ref="R3:V3"/>
    <mergeCell ref="C4:C6"/>
    <mergeCell ref="D4:D6"/>
    <mergeCell ref="E4:E6"/>
    <mergeCell ref="F4:F6"/>
    <mergeCell ref="G4:G6"/>
    <mergeCell ref="H4:H6"/>
    <mergeCell ref="L4:L6"/>
    <mergeCell ref="M4:M6"/>
    <mergeCell ref="N4:N6"/>
    <mergeCell ref="C3:G3"/>
    <mergeCell ref="H3:L3"/>
    <mergeCell ref="M3:Q3"/>
    <mergeCell ref="A17:B17"/>
    <mergeCell ref="U4:U6"/>
    <mergeCell ref="V4:V6"/>
    <mergeCell ref="A5:A6"/>
    <mergeCell ref="A7:A9"/>
    <mergeCell ref="A10:B10"/>
    <mergeCell ref="A11:B11"/>
    <mergeCell ref="O4:O6"/>
    <mergeCell ref="P4:P6"/>
    <mergeCell ref="Q4:Q6"/>
    <mergeCell ref="R4:R6"/>
    <mergeCell ref="S4:S6"/>
    <mergeCell ref="T4:T6"/>
    <mergeCell ref="I4:I6"/>
    <mergeCell ref="J4:J6"/>
    <mergeCell ref="K4:K6"/>
    <mergeCell ref="A12:B12"/>
    <mergeCell ref="A13:B13"/>
    <mergeCell ref="A14:B14"/>
    <mergeCell ref="A15:B15"/>
    <mergeCell ref="A16:B16"/>
  </mergeCells>
  <phoneticPr fontId="3"/>
  <printOptions horizontalCentered="1"/>
  <pageMargins left="0.78740157480314965" right="0.39370078740157483" top="0.78740157480314965" bottom="0.39370078740157483" header="0.51181102362204722" footer="0.31496062992125984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〔5〕(1)常用港湾労働者数の推移</vt:lpstr>
      <vt:lpstr>〔5〕(2)常用港湾労働者数の推移</vt:lpstr>
      <vt:lpstr>'〔5〕(1)常用港湾労働者数の推移'!Print_Area</vt:lpstr>
      <vt:lpstr>'〔5〕(2)常用港湾労働者数の推移'!Print_Area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