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1C2E9A7-9A64-40E0-B4AE-F883D95874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7〔2〕(1)九州運輸局管内造船所数" sheetId="6" r:id="rId1"/>
    <sheet name="17〔2〕(2)管内鋼船建造実績の推移" sheetId="5" r:id="rId2"/>
  </sheets>
  <externalReferences>
    <externalReference r:id="rId3"/>
    <externalReference r:id="rId4"/>
  </externalReferences>
  <definedNames>
    <definedName name="bhjj">[1]集約!$B$41:$B$45</definedName>
    <definedName name="edgre">[1]集約!$B$41:$B$45</definedName>
    <definedName name="ghbd">[1]集約!$D$41:$D$61</definedName>
    <definedName name="_xlnm.Print_Area" localSheetId="0">'17〔2〕(1)九州運輸局管内造船所数'!$A$1:$D$18</definedName>
    <definedName name="_xlnm.Print_Area" localSheetId="1">'17〔2〕(2)管内鋼船建造実績の推移'!$A$1:$Y$38</definedName>
    <definedName name="uhiuh">[1]集約!$D$41:$D$61</definedName>
    <definedName name="ファイル名">[2]集約!$D$41:$D$61</definedName>
    <definedName name="フォルダ名">[2]集約!$B$41:$B$50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5" l="1"/>
  <c r="H35" i="5"/>
  <c r="W31" i="5"/>
  <c r="Y35" i="5" l="1"/>
  <c r="X34" i="5"/>
  <c r="X33" i="5"/>
  <c r="X32" i="5"/>
  <c r="X31" i="5"/>
  <c r="U32" i="5" l="1"/>
  <c r="X24" i="5" l="1"/>
  <c r="V24" i="5"/>
  <c r="U24" i="5"/>
  <c r="L24" i="5"/>
  <c r="X23" i="5"/>
  <c r="W23" i="5"/>
  <c r="V23" i="5"/>
  <c r="U23" i="5"/>
  <c r="L23" i="5"/>
  <c r="X22" i="5"/>
  <c r="V22" i="5"/>
  <c r="U22" i="5"/>
  <c r="L22" i="5"/>
  <c r="X21" i="5"/>
  <c r="W21" i="5"/>
  <c r="V21" i="5"/>
  <c r="U21" i="5"/>
  <c r="L21" i="5"/>
  <c r="U31" i="5" l="1"/>
  <c r="T35" i="5"/>
  <c r="R35" i="5"/>
  <c r="P35" i="5"/>
  <c r="N35" i="5"/>
  <c r="S35" i="5"/>
  <c r="Q35" i="5"/>
  <c r="O35" i="5"/>
  <c r="M35" i="5"/>
  <c r="E35" i="5" l="1"/>
  <c r="K34" i="5"/>
  <c r="K31" i="5"/>
  <c r="L31" i="5" l="1"/>
  <c r="V31" i="5"/>
  <c r="L32" i="5"/>
  <c r="V32" i="5"/>
  <c r="L33" i="5"/>
  <c r="U33" i="5"/>
  <c r="V33" i="5"/>
  <c r="L34" i="5"/>
  <c r="U34" i="5"/>
  <c r="W34" i="5" s="1"/>
  <c r="V34" i="5"/>
  <c r="J35" i="5"/>
  <c r="G35" i="5"/>
  <c r="F35" i="5"/>
  <c r="D35" i="5"/>
  <c r="C35" i="5"/>
  <c r="X35" i="5" l="1"/>
  <c r="U35" i="5"/>
  <c r="V35" i="5"/>
</calcChain>
</file>

<file path=xl/sharedStrings.xml><?xml version="1.0" encoding="utf-8"?>
<sst xmlns="http://schemas.openxmlformats.org/spreadsheetml/2006/main" count="117" uniqueCount="62">
  <si>
    <t>Ｇ／Ｔ</t>
  </si>
  <si>
    <t>計</t>
  </si>
  <si>
    <t>〔2〕造船事業の現況（資料編）</t>
    <rPh sb="3" eb="5">
      <t>ゾウセン</t>
    </rPh>
    <rPh sb="5" eb="7">
      <t>ジギョウ</t>
    </rPh>
    <rPh sb="8" eb="10">
      <t>ゲンキョウ</t>
    </rPh>
    <rPh sb="11" eb="14">
      <t>シリョウヘン</t>
    </rPh>
    <phoneticPr fontId="2"/>
  </si>
  <si>
    <t>国　　　　　　　内　　　　　　　船</t>
  </si>
  <si>
    <t>輸　　　　　　　出　　　　　　　船</t>
  </si>
  <si>
    <t>合計</t>
  </si>
  <si>
    <t>船価</t>
  </si>
  <si>
    <t>貨　物　船</t>
  </si>
  <si>
    <t>油　槽　船</t>
  </si>
  <si>
    <t>漁　　船</t>
  </si>
  <si>
    <t>そ　の　他</t>
  </si>
  <si>
    <t>隻</t>
  </si>
  <si>
    <t>Ａ</t>
  </si>
  <si>
    <t>Ｂ</t>
  </si>
  <si>
    <t>Ｃ</t>
  </si>
  <si>
    <t>Ｄ</t>
  </si>
  <si>
    <t>4(1)</t>
  </si>
  <si>
    <t>R1年度</t>
    <rPh sb="2" eb="4">
      <t>ネンド</t>
    </rPh>
    <phoneticPr fontId="2"/>
  </si>
  <si>
    <t>R2年度</t>
    <rPh sb="2" eb="4">
      <t>ネンド</t>
    </rPh>
    <phoneticPr fontId="2"/>
  </si>
  <si>
    <t>R3年度</t>
    <rPh sb="2" eb="4">
      <t>ネンド</t>
    </rPh>
    <phoneticPr fontId="2"/>
  </si>
  <si>
    <t>15(1)</t>
  </si>
  <si>
    <t>41(1)</t>
  </si>
  <si>
    <t>13(1)</t>
  </si>
  <si>
    <t>42(1)</t>
  </si>
  <si>
    <t>116(1)</t>
  </si>
  <si>
    <t>R4年度</t>
    <rPh sb="2" eb="4">
      <t>ネンド</t>
    </rPh>
    <phoneticPr fontId="2"/>
  </si>
  <si>
    <t>6（1）</t>
    <phoneticPr fontId="2"/>
  </si>
  <si>
    <t>19(1 )</t>
    <phoneticPr fontId="2"/>
  </si>
  <si>
    <t>37（1）</t>
    <phoneticPr fontId="2"/>
  </si>
  <si>
    <t>1（1）</t>
    <phoneticPr fontId="2"/>
  </si>
  <si>
    <t>2(1)</t>
    <phoneticPr fontId="2"/>
  </si>
  <si>
    <t>2（1）</t>
    <phoneticPr fontId="2"/>
  </si>
  <si>
    <t>22(2)</t>
    <phoneticPr fontId="2"/>
  </si>
  <si>
    <t>45(2)</t>
    <phoneticPr fontId="2"/>
  </si>
  <si>
    <t>122(2)</t>
    <phoneticPr fontId="2"/>
  </si>
  <si>
    <t xml:space="preserve">（注) １造船造機統計（基幹統計）造船調査結果に基づく。 
          ２クラス別 Ａ 8 万トン以上の船台を有する造船所 Ｂ 5 千トン以上の船台を有する造船所 Ｃ 5 百トン以上の船台を有する造船所 Ｄ Ａ～Ｃ以外の造船所 
          ３（ ）は排水トン数による船舶（自衛艦等）数で外数。 </t>
    <phoneticPr fontId="2"/>
  </si>
  <si>
    <t>R5年度</t>
    <rPh sb="2" eb="4">
      <t>ネンド</t>
    </rPh>
    <phoneticPr fontId="2"/>
  </si>
  <si>
    <t>9(1)</t>
    <phoneticPr fontId="2"/>
  </si>
  <si>
    <t>16(1)</t>
    <phoneticPr fontId="2"/>
  </si>
  <si>
    <t>34(1)</t>
    <phoneticPr fontId="2"/>
  </si>
  <si>
    <t>112(1)</t>
    <phoneticPr fontId="2"/>
  </si>
  <si>
    <t>（2）管内鋼船建造実績の推移　（クラス別・船種別）</t>
    <phoneticPr fontId="2"/>
  </si>
  <si>
    <t>　(1)九州運輸局管内造船所数</t>
    <rPh sb="4" eb="6">
      <t>キュウシュウ</t>
    </rPh>
    <rPh sb="6" eb="8">
      <t>ウンユ</t>
    </rPh>
    <rPh sb="8" eb="9">
      <t>キョク</t>
    </rPh>
    <rPh sb="9" eb="11">
      <t>カンナイ</t>
    </rPh>
    <rPh sb="11" eb="12">
      <t>ヅクリ</t>
    </rPh>
    <rPh sb="12" eb="13">
      <t>フネ</t>
    </rPh>
    <rPh sb="13" eb="14">
      <t>ジョ</t>
    </rPh>
    <rPh sb="14" eb="15">
      <t>スウ</t>
    </rPh>
    <phoneticPr fontId="14"/>
  </si>
  <si>
    <t>造船法</t>
    <rPh sb="0" eb="2">
      <t>ゾウセン</t>
    </rPh>
    <rPh sb="2" eb="3">
      <t>ホウ</t>
    </rPh>
    <phoneticPr fontId="14"/>
  </si>
  <si>
    <t>小型船造船業法</t>
    <phoneticPr fontId="17"/>
  </si>
  <si>
    <t>造船所数合計</t>
    <rPh sb="0" eb="3">
      <t>ゾウセンジョ</t>
    </rPh>
    <rPh sb="3" eb="4">
      <t>スウ</t>
    </rPh>
    <rPh sb="4" eb="5">
      <t>ゴウ</t>
    </rPh>
    <rPh sb="5" eb="6">
      <t>ケイ</t>
    </rPh>
    <phoneticPr fontId="14"/>
  </si>
  <si>
    <t>許　 可</t>
    <rPh sb="0" eb="1">
      <t>キョ</t>
    </rPh>
    <rPh sb="3" eb="4">
      <t>カ</t>
    </rPh>
    <phoneticPr fontId="14"/>
  </si>
  <si>
    <t>届　 出</t>
    <rPh sb="0" eb="1">
      <t>トドケ</t>
    </rPh>
    <rPh sb="3" eb="4">
      <t>デ</t>
    </rPh>
    <phoneticPr fontId="14"/>
  </si>
  <si>
    <t>登録</t>
    <rPh sb="0" eb="2">
      <t>トウロク</t>
    </rPh>
    <phoneticPr fontId="17"/>
  </si>
  <si>
    <t>造船所数</t>
    <rPh sb="0" eb="3">
      <t>ゾウセンジョ</t>
    </rPh>
    <rPh sb="3" eb="4">
      <t>スウ</t>
    </rPh>
    <phoneticPr fontId="14"/>
  </si>
  <si>
    <t>造船所</t>
    <rPh sb="0" eb="3">
      <t>ゾウセンジョ</t>
    </rPh>
    <phoneticPr fontId="14"/>
  </si>
  <si>
    <t>（注）  
１．　国土交通省資料による
２．　造船法許可造船所は、５００総トン以上又は長さ５０メートル以上の鋼船を製造、修繕
　　　することができる造船所
３．　小型船造船業登録造船所は、２０総トン以上又は長さ１５メートル以上の鋼船（５００総
　　　トン以上又は長さ５０メートル以上のものを除く。）及び木船を製造、修繕することがで
　　　きる造船所
４．　造船所数合計は、造船法及び小型船造船業法に基づいて、許可、登録、届出されて
　　　いる造船所の数</t>
    <rPh sb="28" eb="31">
      <t>ゾウセンジョ</t>
    </rPh>
    <rPh sb="89" eb="92">
      <t>ゾウセンジョ</t>
    </rPh>
    <rPh sb="178" eb="181">
      <t>ゾウセンジョ</t>
    </rPh>
    <rPh sb="221" eb="224">
      <t>ゾウセンジョ</t>
    </rPh>
    <phoneticPr fontId="17"/>
  </si>
  <si>
    <t>（令和7年4月1日現在）</t>
    <phoneticPr fontId="17"/>
  </si>
  <si>
    <t>R6年度</t>
    <rPh sb="2" eb="4">
      <t>ネンド</t>
    </rPh>
    <phoneticPr fontId="2"/>
  </si>
  <si>
    <t>7(1)</t>
    <phoneticPr fontId="2"/>
  </si>
  <si>
    <t>21(1)</t>
    <phoneticPr fontId="2"/>
  </si>
  <si>
    <t>51(1)</t>
    <phoneticPr fontId="2"/>
  </si>
  <si>
    <t>8(1)</t>
    <phoneticPr fontId="2"/>
  </si>
  <si>
    <t>15(2)</t>
    <phoneticPr fontId="2"/>
  </si>
  <si>
    <t>11(1)</t>
    <phoneticPr fontId="2"/>
  </si>
  <si>
    <t>33(2)</t>
    <phoneticPr fontId="2"/>
  </si>
  <si>
    <t>124(2)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</si>
</sst>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textRotation="255" wrapText="1"/>
    </xf>
    <xf numFmtId="38" fontId="8" fillId="0" borderId="1" xfId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 wrapText="1"/>
    </xf>
    <xf numFmtId="38" fontId="3" fillId="0" borderId="0" xfId="0" applyNumberFormat="1" applyFont="1"/>
    <xf numFmtId="0" fontId="9" fillId="0" borderId="1" xfId="0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8" fontId="9" fillId="0" borderId="1" xfId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38" fontId="10" fillId="0" borderId="1" xfId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8" fontId="11" fillId="0" borderId="1" xfId="1" applyFont="1" applyBorder="1" applyAlignment="1">
      <alignment horizontal="right" vertical="center" wrapText="1"/>
    </xf>
    <xf numFmtId="38" fontId="12" fillId="0" borderId="1" xfId="1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38" fontId="12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5" fillId="0" borderId="0" xfId="2" applyFont="1">
      <alignment vertical="center"/>
    </xf>
    <xf numFmtId="0" fontId="3" fillId="0" borderId="0" xfId="2" applyFo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8" fillId="0" borderId="10" xfId="3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8" fillId="0" borderId="12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16" fillId="0" borderId="16" xfId="3" applyNumberFormat="1" applyFont="1" applyBorder="1" applyAlignment="1">
      <alignment horizontal="center" vertical="center"/>
    </xf>
    <xf numFmtId="176" fontId="16" fillId="0" borderId="17" xfId="3" applyNumberFormat="1" applyFont="1" applyBorder="1" applyAlignment="1">
      <alignment horizontal="center" vertical="center"/>
    </xf>
    <xf numFmtId="176" fontId="18" fillId="0" borderId="0" xfId="3" applyNumberFormat="1" applyFont="1" applyAlignment="1">
      <alignment vertical="center"/>
    </xf>
    <xf numFmtId="176" fontId="16" fillId="0" borderId="0" xfId="3" applyNumberFormat="1" applyFont="1" applyAlignment="1">
      <alignment vertical="center"/>
    </xf>
    <xf numFmtId="38" fontId="8" fillId="0" borderId="1" xfId="0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0" fontId="16" fillId="0" borderId="0" xfId="3" applyFont="1" applyAlignment="1">
      <alignment horizontal="left" vertical="center"/>
    </xf>
    <xf numFmtId="0" fontId="18" fillId="0" borderId="8" xfId="3" applyFont="1" applyBorder="1" applyAlignment="1">
      <alignment horizontal="center" vertical="center"/>
    </xf>
    <xf numFmtId="0" fontId="18" fillId="0" borderId="9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 wrapText="1" shrinkToFit="1"/>
    </xf>
    <xf numFmtId="0" fontId="18" fillId="0" borderId="13" xfId="3" applyFont="1" applyBorder="1" applyAlignment="1">
      <alignment horizontal="center" vertical="center" wrapText="1" shrinkToFit="1"/>
    </xf>
    <xf numFmtId="0" fontId="18" fillId="0" borderId="15" xfId="3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6" fillId="0" borderId="18" xfId="3" applyNumberFormat="1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right" vertical="center" justifyLastLine="1"/>
    </xf>
  </cellXfs>
  <cellStyles count="4">
    <cellStyle name="桁区切り" xfId="1" builtinId="6"/>
    <cellStyle name="標準" xfId="0" builtinId="0"/>
    <cellStyle name="標準 10" xfId="3" xr:uid="{E7E036D6-24C5-43E6-B0BC-705D59977516}"/>
    <cellStyle name="標準 2" xfId="2" xr:uid="{A7DD1D63-3EC3-458D-BE54-D908BEB1297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W:/01%20&#20132;&#36890;&#20225;&#30011;&#35506;/02_&#20316;&#26989;&#20013;&#12501;&#12457;&#12523;&#12480;&#65288;&#20445;&#23384;&#26399;&#38291;1&#24180;&#26410;&#28288;&#65289;/04.&#22320;&#22495;&#20844;&#20849;&#20132;&#36890;&#12398;&#30330;&#23637;&#12539;&#25913;&#21892;/08.&#32113;&#35336;/R5&#24180;&#24230;_&#32113;&#35336;_3&#24180;&#20445;&#23384;_20260331&#24259;&#26820;/01_&#21271;&#28023;&#36947;&#12398;&#36939;&#36664;&#12398;&#21205;&#12365;/R5.9/DATA&#38598;&#32004;&#12501;&#12449;&#12452;&#12523;%20-%20&#12467;&#12500;&#12540;&#12356;&#12376;&#12427;&#29992;.xlsm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microsoft.com/office/2006/relationships/xlExternalLinkPath/xlPathMissing"/><Relationship Id="rId2" Target="http://invalid.uri" TargetMode="External" Type="http://schemas.microsoft.com/office/2006/relationships/xlExternalLinkPath/xlPathMissing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約"/>
      <sheetName val="最初の表紙"/>
      <sheetName val="表紙"/>
      <sheetName val="目次"/>
      <sheetName val="概況"/>
    </sheetNames>
    <sheetDataSet>
      <sheetData sheetId="0">
        <row r="41">
          <cell r="B41" t="str">
            <v>1.表紙等</v>
          </cell>
          <cell r="D41" t="str">
            <v>表1.表紙等.xlsm</v>
          </cell>
        </row>
        <row r="42">
          <cell r="B42" t="str">
            <v>2.旅客輸送</v>
          </cell>
          <cell r="D42" t="str">
            <v>旅1.鉄道（ＪＲ）いけてるやつ 入力.xlsm</v>
          </cell>
        </row>
        <row r="43">
          <cell r="B43" t="str">
            <v>3.貨物輸送</v>
          </cell>
          <cell r="D43" t="str">
            <v>旅2.鉄道（他）.xls</v>
          </cell>
        </row>
        <row r="44">
          <cell r="B44" t="str">
            <v>4.観光</v>
          </cell>
          <cell r="D44" t="str">
            <v>旅3.バス.xls</v>
          </cell>
        </row>
        <row r="45">
          <cell r="B45" t="str">
            <v>5.車両数</v>
          </cell>
          <cell r="D45" t="str">
            <v>旅4.ハイ・タク.xls</v>
          </cell>
        </row>
        <row r="46"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"/>
    </sheetNames>
    <sheetDataSet>
      <sheetData sheetId="0">
        <row r="41">
          <cell r="B41" t="str">
            <v>01　概況</v>
          </cell>
          <cell r="D41" t="str">
            <v>表1.表紙等.xlsm</v>
          </cell>
        </row>
        <row r="42">
          <cell r="B42" t="str">
            <v>02　旅客輸送</v>
          </cell>
          <cell r="D42" t="str">
            <v>旅1.鉄道（ＪＲ）.xlsm</v>
          </cell>
        </row>
        <row r="43">
          <cell r="B43" t="str">
            <v>03　貨物輸送</v>
          </cell>
          <cell r="D43" t="str">
            <v>旅2.鉄道（他）.xls</v>
          </cell>
        </row>
        <row r="44">
          <cell r="B44" t="str">
            <v>04　バリアフリー・環境</v>
          </cell>
          <cell r="D44" t="str">
            <v>旅3.バス.xls</v>
          </cell>
        </row>
        <row r="45">
          <cell r="B45" t="str">
            <v>05　観光</v>
          </cell>
          <cell r="D45" t="str">
            <v>旅4.ハイ・タク.xls</v>
          </cell>
        </row>
        <row r="46">
          <cell r="B46" t="str">
            <v>06　造船・船員</v>
          </cell>
          <cell r="D46" t="str">
            <v>旅5.船舶.xls</v>
          </cell>
        </row>
        <row r="47">
          <cell r="D47" t="str">
            <v>旅6.航空（国内）.xls</v>
          </cell>
        </row>
        <row r="48">
          <cell r="D48" t="str">
            <v>旅7.航空（国際）.xls</v>
          </cell>
        </row>
        <row r="49">
          <cell r="D49" t="str">
            <v>貨1.鉄道.xls</v>
          </cell>
        </row>
        <row r="50">
          <cell r="D50" t="str">
            <v>貨2.トラック.xls</v>
          </cell>
        </row>
        <row r="51">
          <cell r="D51" t="str">
            <v>貨3.港湾運送.xls</v>
          </cell>
        </row>
        <row r="52">
          <cell r="D52" t="str">
            <v>貨4.コンテナ.xls</v>
          </cell>
        </row>
        <row r="53">
          <cell r="D53" t="str">
            <v>貨5.フェリー.xls</v>
          </cell>
        </row>
        <row r="54">
          <cell r="D54" t="str">
            <v>貨6.航空（国内）.xls</v>
          </cell>
        </row>
        <row r="55">
          <cell r="D55" t="str">
            <v>貨7.航空（国際）.xls</v>
          </cell>
        </row>
        <row r="56">
          <cell r="D56" t="str">
            <v>貨8.倉庫.xls</v>
          </cell>
        </row>
        <row r="57">
          <cell r="D57" t="str">
            <v>観1.観光.xls</v>
          </cell>
        </row>
        <row r="58">
          <cell r="D58" t="str">
            <v>観2.宿泊者数.xls</v>
          </cell>
        </row>
        <row r="59">
          <cell r="D59" t="str">
            <v>車1.保有台数（旅客）.xls</v>
          </cell>
        </row>
        <row r="60">
          <cell r="D60" t="str">
            <v>車2.保有台数（貨物）.xls</v>
          </cell>
        </row>
        <row r="61">
          <cell r="D61" t="str">
            <v>表紙・北海道の運輸の動き.xlsm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A29E-53B5-4367-9DE3-EB95EC4AF5FF}">
  <dimension ref="A1:Z17"/>
  <sheetViews>
    <sheetView tabSelected="1" view="pageBreakPreview" zoomScale="130" zoomScaleNormal="85" zoomScaleSheetLayoutView="130" workbookViewId="0">
      <selection activeCell="E6" sqref="E6"/>
    </sheetView>
  </sheetViews>
  <sheetFormatPr defaultColWidth="3.109375" defaultRowHeight="18.75" customHeight="1" x14ac:dyDescent="0.2"/>
  <cols>
    <col min="1" max="4" width="24" style="29" customWidth="1"/>
    <col min="5" max="5" width="4.88671875" style="29" customWidth="1"/>
    <col min="6" max="16384" width="3.109375" style="29"/>
  </cols>
  <sheetData>
    <row r="1" spans="1:26" s="27" customFormat="1" ht="25.5" customHeight="1" x14ac:dyDescent="0.2">
      <c r="A1" s="26" t="s">
        <v>2</v>
      </c>
    </row>
    <row r="2" spans="1:26" ht="33.75" customHeight="1" x14ac:dyDescent="0.2">
      <c r="A2" s="42" t="s">
        <v>42</v>
      </c>
      <c r="B2" s="42"/>
      <c r="C2" s="42"/>
      <c r="D2" s="42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6" ht="18.75" customHeight="1" thickBot="1" x14ac:dyDescent="0.25">
      <c r="C3" s="59" t="s">
        <v>52</v>
      </c>
      <c r="D3" s="59"/>
      <c r="T3" s="43"/>
      <c r="U3" s="44"/>
      <c r="V3" s="44"/>
      <c r="W3" s="44"/>
      <c r="X3" s="44"/>
      <c r="Y3" s="44"/>
      <c r="Z3" s="44"/>
    </row>
    <row r="4" spans="1:26" s="31" customFormat="1" ht="21" customHeight="1" x14ac:dyDescent="0.2">
      <c r="A4" s="45" t="s">
        <v>43</v>
      </c>
      <c r="B4" s="46"/>
      <c r="C4" s="30" t="s">
        <v>44</v>
      </c>
      <c r="D4" s="47" t="s">
        <v>45</v>
      </c>
      <c r="T4" s="44"/>
      <c r="U4" s="44"/>
      <c r="V4" s="44"/>
      <c r="W4" s="44"/>
      <c r="X4" s="44"/>
      <c r="Y4" s="44"/>
      <c r="Z4" s="44"/>
    </row>
    <row r="5" spans="1:26" s="31" customFormat="1" ht="21" customHeight="1" x14ac:dyDescent="0.2">
      <c r="A5" s="32" t="s">
        <v>46</v>
      </c>
      <c r="B5" s="33" t="s">
        <v>47</v>
      </c>
      <c r="C5" s="34" t="s">
        <v>48</v>
      </c>
      <c r="D5" s="48"/>
      <c r="T5" s="44"/>
      <c r="U5" s="44"/>
      <c r="V5" s="44"/>
      <c r="W5" s="44"/>
      <c r="X5" s="44"/>
      <c r="Y5" s="44"/>
      <c r="Z5" s="44"/>
    </row>
    <row r="6" spans="1:26" s="31" customFormat="1" ht="78" customHeight="1" x14ac:dyDescent="0.2">
      <c r="A6" s="35" t="s">
        <v>49</v>
      </c>
      <c r="B6" s="36" t="s">
        <v>49</v>
      </c>
      <c r="C6" s="36" t="s">
        <v>50</v>
      </c>
      <c r="D6" s="49"/>
      <c r="T6" s="44"/>
      <c r="U6" s="44"/>
      <c r="V6" s="44"/>
      <c r="W6" s="44"/>
      <c r="X6" s="44"/>
      <c r="Y6" s="44"/>
      <c r="Z6" s="44"/>
    </row>
    <row r="7" spans="1:26" ht="30" customHeight="1" thickBot="1" x14ac:dyDescent="0.25">
      <c r="A7" s="37">
        <v>67</v>
      </c>
      <c r="B7" s="38">
        <v>67</v>
      </c>
      <c r="C7" s="38">
        <v>69</v>
      </c>
      <c r="D7" s="58">
        <v>203</v>
      </c>
      <c r="E7" s="39"/>
      <c r="T7" s="44"/>
      <c r="U7" s="44"/>
      <c r="V7" s="44"/>
      <c r="W7" s="44"/>
      <c r="X7" s="44"/>
      <c r="Y7" s="44"/>
      <c r="Z7" s="44"/>
    </row>
    <row r="8" spans="1:26" ht="7.5" customHeight="1" x14ac:dyDescent="0.2">
      <c r="A8" s="40"/>
      <c r="B8" s="40"/>
      <c r="C8" s="40"/>
      <c r="D8" s="40"/>
      <c r="T8" s="44"/>
      <c r="U8" s="44"/>
      <c r="V8" s="44"/>
      <c r="W8" s="44"/>
      <c r="X8" s="44"/>
      <c r="Y8" s="44"/>
      <c r="Z8" s="44"/>
    </row>
    <row r="9" spans="1:26" ht="18.75" customHeight="1" x14ac:dyDescent="0.2">
      <c r="A9" s="43" t="s">
        <v>51</v>
      </c>
      <c r="B9" s="44"/>
      <c r="C9" s="44"/>
      <c r="D9" s="44"/>
      <c r="E9" s="31"/>
      <c r="T9" s="44"/>
      <c r="U9" s="44"/>
      <c r="V9" s="44"/>
      <c r="W9" s="44"/>
      <c r="X9" s="44"/>
      <c r="Y9" s="44"/>
      <c r="Z9" s="44"/>
    </row>
    <row r="10" spans="1:26" ht="18.75" customHeight="1" x14ac:dyDescent="0.2">
      <c r="A10" s="44"/>
      <c r="B10" s="44"/>
      <c r="C10" s="44"/>
      <c r="D10" s="44"/>
      <c r="E10" s="31"/>
      <c r="T10" s="44"/>
      <c r="U10" s="44"/>
      <c r="V10" s="44"/>
      <c r="W10" s="44"/>
      <c r="X10" s="44"/>
      <c r="Y10" s="44"/>
      <c r="Z10" s="44"/>
    </row>
    <row r="11" spans="1:26" ht="18.75" customHeight="1" x14ac:dyDescent="0.2">
      <c r="A11" s="44"/>
      <c r="B11" s="44"/>
      <c r="C11" s="44"/>
      <c r="D11" s="44"/>
      <c r="E11" s="31"/>
      <c r="T11" s="44"/>
      <c r="U11" s="44"/>
      <c r="V11" s="44"/>
      <c r="W11" s="44"/>
      <c r="X11" s="44"/>
      <c r="Y11" s="44"/>
      <c r="Z11" s="44"/>
    </row>
    <row r="12" spans="1:26" ht="18.75" customHeight="1" x14ac:dyDescent="0.2">
      <c r="A12" s="44"/>
      <c r="B12" s="44"/>
      <c r="C12" s="44"/>
      <c r="D12" s="44"/>
      <c r="E12" s="31"/>
      <c r="T12" s="44"/>
      <c r="U12" s="44"/>
      <c r="V12" s="44"/>
      <c r="W12" s="44"/>
      <c r="X12" s="44"/>
      <c r="Y12" s="44"/>
      <c r="Z12" s="44"/>
    </row>
    <row r="13" spans="1:26" ht="18.75" customHeight="1" x14ac:dyDescent="0.2">
      <c r="A13" s="44"/>
      <c r="B13" s="44"/>
      <c r="C13" s="44"/>
      <c r="D13" s="44"/>
      <c r="E13" s="31"/>
      <c r="T13" s="44"/>
      <c r="U13" s="44"/>
      <c r="V13" s="44"/>
      <c r="W13" s="44"/>
      <c r="X13" s="44"/>
      <c r="Y13" s="44"/>
      <c r="Z13" s="44"/>
    </row>
    <row r="14" spans="1:26" ht="18.75" customHeight="1" x14ac:dyDescent="0.2">
      <c r="A14" s="44"/>
      <c r="B14" s="44"/>
      <c r="C14" s="44"/>
      <c r="D14" s="44"/>
      <c r="E14" s="31"/>
      <c r="T14" s="44"/>
      <c r="U14" s="44"/>
      <c r="V14" s="44"/>
      <c r="W14" s="44"/>
      <c r="X14" s="44"/>
      <c r="Y14" s="44"/>
      <c r="Z14" s="44"/>
    </row>
    <row r="15" spans="1:26" ht="18.75" customHeight="1" x14ac:dyDescent="0.2">
      <c r="A15" s="44"/>
      <c r="B15" s="44"/>
      <c r="C15" s="44"/>
      <c r="D15" s="44"/>
      <c r="E15" s="31"/>
    </row>
    <row r="16" spans="1:26" ht="18.75" customHeight="1" x14ac:dyDescent="0.2">
      <c r="A16" s="44"/>
      <c r="B16" s="44"/>
      <c r="C16" s="44"/>
      <c r="D16" s="44"/>
      <c r="E16" s="31"/>
    </row>
    <row r="17" spans="1:5" ht="18.75" customHeight="1" x14ac:dyDescent="0.2">
      <c r="A17" s="44"/>
      <c r="B17" s="44"/>
      <c r="C17" s="44"/>
      <c r="D17" s="44"/>
      <c r="E17" s="31"/>
    </row>
  </sheetData>
  <mergeCells count="6">
    <mergeCell ref="A2:D2"/>
    <mergeCell ref="C3:D3"/>
    <mergeCell ref="T3:Z14"/>
    <mergeCell ref="A4:B4"/>
    <mergeCell ref="D4:D6"/>
    <mergeCell ref="A9:D17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DAF3-E902-4102-927A-54C76A4D3532}">
  <sheetPr>
    <pageSetUpPr fitToPage="1"/>
  </sheetPr>
  <dimension ref="A1:Y48"/>
  <sheetViews>
    <sheetView view="pageBreakPreview" zoomScale="115" zoomScaleNormal="100" zoomScaleSheetLayoutView="115" workbookViewId="0">
      <pane xSplit="2" ySplit="5" topLeftCell="D24" activePane="bottomRight" state="frozen"/>
      <selection pane="topRight" activeCell="C1" sqref="C1"/>
      <selection pane="bottomLeft" activeCell="A6" sqref="A6"/>
      <selection pane="bottomRight" activeCell="A41" sqref="A41"/>
    </sheetView>
  </sheetViews>
  <sheetFormatPr defaultColWidth="9" defaultRowHeight="13.2" x14ac:dyDescent="0.2"/>
  <cols>
    <col min="1" max="1" width="7.6640625" style="1" customWidth="1"/>
    <col min="2" max="2" width="9" style="1"/>
    <col min="3" max="3" width="5.6640625" style="1" customWidth="1"/>
    <col min="4" max="4" width="10.6640625" style="1" customWidth="1"/>
    <col min="5" max="5" width="5.6640625" style="1" customWidth="1"/>
    <col min="6" max="6" width="10.6640625" style="1" customWidth="1"/>
    <col min="7" max="7" width="5.6640625" style="1" customWidth="1"/>
    <col min="8" max="8" width="10.6640625" style="1" customWidth="1"/>
    <col min="9" max="9" width="5.6640625" style="1" customWidth="1"/>
    <col min="10" max="10" width="10.6640625" style="1" customWidth="1"/>
    <col min="11" max="11" width="5.6640625" style="1" customWidth="1"/>
    <col min="12" max="12" width="10.6640625" style="1" customWidth="1"/>
    <col min="13" max="13" width="5.6640625" style="1" customWidth="1"/>
    <col min="14" max="14" width="10.6640625" style="1" customWidth="1"/>
    <col min="15" max="15" width="5.6640625" style="1" customWidth="1"/>
    <col min="16" max="16" width="10.6640625" style="1" customWidth="1"/>
    <col min="17" max="17" width="5.6640625" style="1" customWidth="1"/>
    <col min="18" max="18" width="10.6640625" style="1" customWidth="1"/>
    <col min="19" max="19" width="5.6640625" style="1" customWidth="1"/>
    <col min="20" max="20" width="10.6640625" style="1" customWidth="1"/>
    <col min="21" max="21" width="5.6640625" style="1" customWidth="1"/>
    <col min="22" max="22" width="10.6640625" style="1" customWidth="1"/>
    <col min="23" max="23" width="5.6640625" style="1" customWidth="1"/>
    <col min="24" max="24" width="10.6640625" style="1" customWidth="1"/>
    <col min="25" max="25" width="12.6640625" style="1" customWidth="1"/>
    <col min="26" max="16384" width="9" style="1"/>
  </cols>
  <sheetData>
    <row r="1" spans="1:25" ht="20.25" customHeight="1" x14ac:dyDescent="0.2">
      <c r="A1" s="2" t="s">
        <v>41</v>
      </c>
    </row>
    <row r="3" spans="1:25" ht="18" customHeight="1" x14ac:dyDescent="0.2">
      <c r="A3" s="53"/>
      <c r="B3" s="53"/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53" t="s">
        <v>4</v>
      </c>
      <c r="N3" s="53"/>
      <c r="O3" s="53"/>
      <c r="P3" s="53"/>
      <c r="Q3" s="53"/>
      <c r="R3" s="53"/>
      <c r="S3" s="53"/>
      <c r="T3" s="53"/>
      <c r="U3" s="53"/>
      <c r="V3" s="53"/>
      <c r="W3" s="50" t="s">
        <v>5</v>
      </c>
      <c r="X3" s="50"/>
      <c r="Y3" s="53" t="s">
        <v>6</v>
      </c>
    </row>
    <row r="4" spans="1:25" ht="18" customHeight="1" x14ac:dyDescent="0.2">
      <c r="A4" s="53"/>
      <c r="B4" s="53"/>
      <c r="C4" s="53" t="s">
        <v>7</v>
      </c>
      <c r="D4" s="53"/>
      <c r="E4" s="53" t="s">
        <v>8</v>
      </c>
      <c r="F4" s="53"/>
      <c r="G4" s="53" t="s">
        <v>9</v>
      </c>
      <c r="H4" s="53"/>
      <c r="I4" s="53" t="s">
        <v>10</v>
      </c>
      <c r="J4" s="53"/>
      <c r="K4" s="50" t="s">
        <v>1</v>
      </c>
      <c r="L4" s="50"/>
      <c r="M4" s="53" t="s">
        <v>7</v>
      </c>
      <c r="N4" s="53"/>
      <c r="O4" s="53" t="s">
        <v>8</v>
      </c>
      <c r="P4" s="53"/>
      <c r="Q4" s="53" t="s">
        <v>9</v>
      </c>
      <c r="R4" s="53"/>
      <c r="S4" s="53" t="s">
        <v>10</v>
      </c>
      <c r="T4" s="53"/>
      <c r="U4" s="50" t="s">
        <v>1</v>
      </c>
      <c r="V4" s="50"/>
      <c r="W4" s="50"/>
      <c r="X4" s="50"/>
      <c r="Y4" s="53"/>
    </row>
    <row r="5" spans="1:25" ht="18" customHeight="1" x14ac:dyDescent="0.2">
      <c r="A5" s="53"/>
      <c r="B5" s="53"/>
      <c r="C5" s="3" t="s">
        <v>11</v>
      </c>
      <c r="D5" s="3" t="s">
        <v>0</v>
      </c>
      <c r="E5" s="3" t="s">
        <v>11</v>
      </c>
      <c r="F5" s="3" t="s">
        <v>0</v>
      </c>
      <c r="G5" s="3" t="s">
        <v>11</v>
      </c>
      <c r="H5" s="3" t="s">
        <v>0</v>
      </c>
      <c r="I5" s="3" t="s">
        <v>11</v>
      </c>
      <c r="J5" s="3" t="s">
        <v>0</v>
      </c>
      <c r="K5" s="4" t="s">
        <v>11</v>
      </c>
      <c r="L5" s="4" t="s">
        <v>0</v>
      </c>
      <c r="M5" s="3" t="s">
        <v>11</v>
      </c>
      <c r="N5" s="3" t="s">
        <v>0</v>
      </c>
      <c r="O5" s="3" t="s">
        <v>11</v>
      </c>
      <c r="P5" s="3" t="s">
        <v>0</v>
      </c>
      <c r="Q5" s="3" t="s">
        <v>11</v>
      </c>
      <c r="R5" s="3" t="s">
        <v>0</v>
      </c>
      <c r="S5" s="3" t="s">
        <v>11</v>
      </c>
      <c r="T5" s="3" t="s">
        <v>0</v>
      </c>
      <c r="U5" s="4" t="s">
        <v>11</v>
      </c>
      <c r="V5" s="4" t="s">
        <v>0</v>
      </c>
      <c r="W5" s="4" t="s">
        <v>11</v>
      </c>
      <c r="X5" s="4" t="s">
        <v>0</v>
      </c>
      <c r="Y5" s="53"/>
    </row>
    <row r="6" spans="1:25" ht="18" customHeight="1" x14ac:dyDescent="0.2">
      <c r="A6" s="54" t="s">
        <v>17</v>
      </c>
      <c r="B6" s="5" t="s">
        <v>12</v>
      </c>
      <c r="C6" s="6">
        <v>5</v>
      </c>
      <c r="D6" s="7">
        <v>39667</v>
      </c>
      <c r="E6" s="6">
        <v>2</v>
      </c>
      <c r="F6" s="7">
        <v>34975</v>
      </c>
      <c r="G6" s="6"/>
      <c r="H6" s="6"/>
      <c r="I6" s="6">
        <v>6</v>
      </c>
      <c r="J6" s="6">
        <v>588395</v>
      </c>
      <c r="K6" s="8">
        <v>13</v>
      </c>
      <c r="L6" s="9">
        <v>663037</v>
      </c>
      <c r="M6" s="6">
        <v>55</v>
      </c>
      <c r="N6" s="7">
        <v>2578055</v>
      </c>
      <c r="O6" s="6">
        <v>13</v>
      </c>
      <c r="P6" s="7">
        <v>1300679</v>
      </c>
      <c r="Q6" s="6"/>
      <c r="R6" s="6"/>
      <c r="S6" s="6"/>
      <c r="T6" s="6"/>
      <c r="U6" s="8">
        <v>68</v>
      </c>
      <c r="V6" s="9">
        <v>3878734</v>
      </c>
      <c r="W6" s="8">
        <v>81</v>
      </c>
      <c r="X6" s="9">
        <v>4541771</v>
      </c>
      <c r="Y6" s="7">
        <v>429557857</v>
      </c>
    </row>
    <row r="7" spans="1:25" ht="18" customHeight="1" x14ac:dyDescent="0.2">
      <c r="A7" s="55"/>
      <c r="B7" s="5" t="s">
        <v>13</v>
      </c>
      <c r="C7" s="6">
        <v>7</v>
      </c>
      <c r="D7" s="7">
        <v>1607</v>
      </c>
      <c r="E7" s="6">
        <v>10</v>
      </c>
      <c r="F7" s="7">
        <v>20273</v>
      </c>
      <c r="G7" s="6">
        <v>3</v>
      </c>
      <c r="H7" s="6">
        <v>455</v>
      </c>
      <c r="I7" s="6">
        <v>3</v>
      </c>
      <c r="J7" s="7">
        <v>1816</v>
      </c>
      <c r="K7" s="8">
        <v>23</v>
      </c>
      <c r="L7" s="9">
        <v>24151</v>
      </c>
      <c r="M7" s="6">
        <v>11</v>
      </c>
      <c r="N7" s="7">
        <v>185128</v>
      </c>
      <c r="O7" s="6">
        <v>15</v>
      </c>
      <c r="P7" s="7">
        <v>149719</v>
      </c>
      <c r="Q7" s="6"/>
      <c r="R7" s="6"/>
      <c r="S7" s="6"/>
      <c r="T7" s="6"/>
      <c r="U7" s="8">
        <v>26</v>
      </c>
      <c r="V7" s="9">
        <v>334847</v>
      </c>
      <c r="W7" s="8">
        <v>49</v>
      </c>
      <c r="X7" s="9">
        <v>358998</v>
      </c>
      <c r="Y7" s="7">
        <v>95168780</v>
      </c>
    </row>
    <row r="8" spans="1:25" ht="18" customHeight="1" x14ac:dyDescent="0.2">
      <c r="A8" s="55"/>
      <c r="B8" s="5" t="s">
        <v>14</v>
      </c>
      <c r="C8" s="6">
        <v>13</v>
      </c>
      <c r="D8" s="6">
        <v>1029.3</v>
      </c>
      <c r="E8" s="6">
        <v>3</v>
      </c>
      <c r="F8" s="7">
        <v>775</v>
      </c>
      <c r="G8" s="6">
        <v>3</v>
      </c>
      <c r="H8" s="6">
        <v>625</v>
      </c>
      <c r="I8" s="6">
        <v>3</v>
      </c>
      <c r="J8" s="6">
        <v>1517</v>
      </c>
      <c r="K8" s="8">
        <v>22</v>
      </c>
      <c r="L8" s="9">
        <v>3946.3</v>
      </c>
      <c r="M8" s="6"/>
      <c r="N8" s="6"/>
      <c r="O8" s="6">
        <v>1</v>
      </c>
      <c r="P8" s="6">
        <v>499</v>
      </c>
      <c r="Q8" s="6"/>
      <c r="R8" s="6"/>
      <c r="S8" s="6"/>
      <c r="T8" s="6"/>
      <c r="U8" s="8">
        <v>1</v>
      </c>
      <c r="V8" s="8">
        <v>499</v>
      </c>
      <c r="W8" s="8">
        <v>23</v>
      </c>
      <c r="X8" s="9">
        <v>4445.3</v>
      </c>
      <c r="Y8" s="7">
        <v>9249166</v>
      </c>
    </row>
    <row r="9" spans="1:25" ht="18" customHeight="1" x14ac:dyDescent="0.2">
      <c r="A9" s="55"/>
      <c r="B9" s="5" t="s">
        <v>15</v>
      </c>
      <c r="C9" s="6"/>
      <c r="D9" s="6"/>
      <c r="E9" s="6"/>
      <c r="F9" s="6"/>
      <c r="G9" s="6"/>
      <c r="H9" s="6"/>
      <c r="I9" s="6"/>
      <c r="J9" s="6"/>
      <c r="K9" s="8"/>
      <c r="L9" s="8"/>
      <c r="M9" s="6"/>
      <c r="N9" s="6"/>
      <c r="O9" s="6"/>
      <c r="P9" s="6"/>
      <c r="Q9" s="6"/>
      <c r="R9" s="6"/>
      <c r="S9" s="6"/>
      <c r="T9" s="6"/>
      <c r="U9" s="8"/>
      <c r="V9" s="8"/>
      <c r="W9" s="8"/>
      <c r="X9" s="8"/>
      <c r="Y9" s="7"/>
    </row>
    <row r="10" spans="1:25" ht="18" customHeight="1" x14ac:dyDescent="0.2">
      <c r="A10" s="56"/>
      <c r="B10" s="10" t="s">
        <v>1</v>
      </c>
      <c r="C10" s="8">
        <v>25</v>
      </c>
      <c r="D10" s="9">
        <v>42303.3</v>
      </c>
      <c r="E10" s="8">
        <v>15</v>
      </c>
      <c r="F10" s="9">
        <v>56023</v>
      </c>
      <c r="G10" s="8">
        <v>6</v>
      </c>
      <c r="H10" s="8">
        <v>1080</v>
      </c>
      <c r="I10" s="8">
        <v>12</v>
      </c>
      <c r="J10" s="9">
        <v>591728</v>
      </c>
      <c r="K10" s="8">
        <v>58</v>
      </c>
      <c r="L10" s="9">
        <v>691134.3</v>
      </c>
      <c r="M10" s="8">
        <v>66</v>
      </c>
      <c r="N10" s="9">
        <v>2763183</v>
      </c>
      <c r="O10" s="8">
        <v>29</v>
      </c>
      <c r="P10" s="9">
        <v>1450897</v>
      </c>
      <c r="Q10" s="8"/>
      <c r="R10" s="8"/>
      <c r="S10" s="8"/>
      <c r="T10" s="8"/>
      <c r="U10" s="8">
        <v>95</v>
      </c>
      <c r="V10" s="9">
        <v>4214080</v>
      </c>
      <c r="W10" s="8">
        <v>153</v>
      </c>
      <c r="X10" s="9">
        <v>4905214.3</v>
      </c>
      <c r="Y10" s="9">
        <v>533975803</v>
      </c>
    </row>
    <row r="11" spans="1:25" ht="18" customHeight="1" x14ac:dyDescent="0.2">
      <c r="A11" s="54" t="s">
        <v>18</v>
      </c>
      <c r="B11" s="5" t="s">
        <v>12</v>
      </c>
      <c r="C11" s="6"/>
      <c r="D11" s="7"/>
      <c r="E11" s="6">
        <v>1</v>
      </c>
      <c r="F11" s="7">
        <v>48167</v>
      </c>
      <c r="G11" s="6"/>
      <c r="H11" s="6"/>
      <c r="I11" s="6">
        <v>6</v>
      </c>
      <c r="J11" s="6">
        <v>33097</v>
      </c>
      <c r="K11" s="8">
        <v>7</v>
      </c>
      <c r="L11" s="9">
        <v>81264</v>
      </c>
      <c r="M11" s="6">
        <v>53</v>
      </c>
      <c r="N11" s="7">
        <v>2647500</v>
      </c>
      <c r="O11" s="6">
        <v>7</v>
      </c>
      <c r="P11" s="7">
        <v>853868</v>
      </c>
      <c r="Q11" s="6"/>
      <c r="R11" s="6"/>
      <c r="S11" s="6"/>
      <c r="T11" s="6"/>
      <c r="U11" s="8">
        <v>60</v>
      </c>
      <c r="V11" s="9">
        <v>3501368</v>
      </c>
      <c r="W11" s="8">
        <v>67</v>
      </c>
      <c r="X11" s="8">
        <v>3582632</v>
      </c>
      <c r="Y11" s="7">
        <v>286137639</v>
      </c>
    </row>
    <row r="12" spans="1:25" ht="18" customHeight="1" x14ac:dyDescent="0.2">
      <c r="A12" s="55"/>
      <c r="B12" s="5" t="s">
        <v>13</v>
      </c>
      <c r="C12" s="6">
        <v>10</v>
      </c>
      <c r="D12" s="7">
        <v>11331</v>
      </c>
      <c r="E12" s="6">
        <v>4</v>
      </c>
      <c r="F12" s="7">
        <v>7445</v>
      </c>
      <c r="G12" s="6">
        <v>4</v>
      </c>
      <c r="H12" s="6">
        <v>1256</v>
      </c>
      <c r="I12" s="6">
        <v>7</v>
      </c>
      <c r="J12" s="7">
        <v>9426</v>
      </c>
      <c r="K12" s="8">
        <v>25</v>
      </c>
      <c r="L12" s="9">
        <v>29458</v>
      </c>
      <c r="M12" s="6">
        <v>9</v>
      </c>
      <c r="N12" s="7">
        <v>175001</v>
      </c>
      <c r="O12" s="6">
        <v>18</v>
      </c>
      <c r="P12" s="7">
        <v>178368</v>
      </c>
      <c r="Q12" s="6"/>
      <c r="R12" s="6"/>
      <c r="S12" s="6"/>
      <c r="T12" s="6"/>
      <c r="U12" s="8">
        <v>27</v>
      </c>
      <c r="V12" s="9">
        <v>353369</v>
      </c>
      <c r="W12" s="8">
        <v>52</v>
      </c>
      <c r="X12" s="8">
        <v>382827</v>
      </c>
      <c r="Y12" s="7">
        <v>100207292</v>
      </c>
    </row>
    <row r="13" spans="1:25" ht="18" customHeight="1" x14ac:dyDescent="0.2">
      <c r="A13" s="55"/>
      <c r="B13" s="5" t="s">
        <v>14</v>
      </c>
      <c r="C13" s="6">
        <v>3</v>
      </c>
      <c r="D13" s="6">
        <v>1198</v>
      </c>
      <c r="E13" s="6">
        <v>5</v>
      </c>
      <c r="F13" s="7">
        <v>1407</v>
      </c>
      <c r="G13" s="6">
        <v>2</v>
      </c>
      <c r="H13" s="6">
        <v>416</v>
      </c>
      <c r="I13" s="6">
        <v>8</v>
      </c>
      <c r="J13" s="6">
        <v>642</v>
      </c>
      <c r="K13" s="8">
        <v>18</v>
      </c>
      <c r="L13" s="9">
        <v>3663</v>
      </c>
      <c r="M13" s="6"/>
      <c r="N13" s="6"/>
      <c r="O13" s="6"/>
      <c r="P13" s="6"/>
      <c r="Q13" s="6"/>
      <c r="R13" s="6"/>
      <c r="S13" s="6"/>
      <c r="T13" s="6"/>
      <c r="U13" s="8"/>
      <c r="V13" s="9"/>
      <c r="W13" s="8">
        <v>18</v>
      </c>
      <c r="X13" s="8">
        <v>3663</v>
      </c>
      <c r="Y13" s="7">
        <v>7110760</v>
      </c>
    </row>
    <row r="14" spans="1:25" ht="18" customHeight="1" x14ac:dyDescent="0.2">
      <c r="A14" s="55"/>
      <c r="B14" s="5" t="s">
        <v>15</v>
      </c>
      <c r="C14" s="6"/>
      <c r="D14" s="6"/>
      <c r="E14" s="6"/>
      <c r="F14" s="6"/>
      <c r="G14" s="6"/>
      <c r="H14" s="6"/>
      <c r="I14" s="6"/>
      <c r="J14" s="6"/>
      <c r="K14" s="8"/>
      <c r="L14" s="8"/>
      <c r="M14" s="6"/>
      <c r="N14" s="6"/>
      <c r="O14" s="6"/>
      <c r="P14" s="6"/>
      <c r="Q14" s="6"/>
      <c r="R14" s="6"/>
      <c r="S14" s="6"/>
      <c r="T14" s="6"/>
      <c r="U14" s="8"/>
      <c r="V14" s="8"/>
      <c r="W14" s="8"/>
      <c r="X14" s="8"/>
      <c r="Y14" s="7"/>
    </row>
    <row r="15" spans="1:25" ht="18" customHeight="1" x14ac:dyDescent="0.2">
      <c r="A15" s="56"/>
      <c r="B15" s="10" t="s">
        <v>1</v>
      </c>
      <c r="C15" s="8">
        <v>13</v>
      </c>
      <c r="D15" s="8">
        <v>12529</v>
      </c>
      <c r="E15" s="8">
        <v>10</v>
      </c>
      <c r="F15" s="8">
        <v>57019</v>
      </c>
      <c r="G15" s="8">
        <v>6</v>
      </c>
      <c r="H15" s="8">
        <v>1672</v>
      </c>
      <c r="I15" s="8">
        <v>21</v>
      </c>
      <c r="J15" s="8">
        <v>43165</v>
      </c>
      <c r="K15" s="8">
        <v>50</v>
      </c>
      <c r="L15" s="9">
        <v>114385</v>
      </c>
      <c r="M15" s="8">
        <v>62</v>
      </c>
      <c r="N15" s="11">
        <v>2822501</v>
      </c>
      <c r="O15" s="8">
        <v>25</v>
      </c>
      <c r="P15" s="11">
        <v>1032236</v>
      </c>
      <c r="Q15" s="8"/>
      <c r="R15" s="8"/>
      <c r="S15" s="8"/>
      <c r="T15" s="8"/>
      <c r="U15" s="8">
        <v>87</v>
      </c>
      <c r="V15" s="9">
        <v>3854737</v>
      </c>
      <c r="W15" s="11">
        <v>137</v>
      </c>
      <c r="X15" s="11">
        <v>3969122</v>
      </c>
      <c r="Y15" s="9">
        <v>393455691</v>
      </c>
    </row>
    <row r="16" spans="1:25" ht="18" customHeight="1" x14ac:dyDescent="0.2">
      <c r="A16" s="54" t="s">
        <v>19</v>
      </c>
      <c r="B16" s="5" t="s">
        <v>12</v>
      </c>
      <c r="C16" s="6">
        <v>7</v>
      </c>
      <c r="D16" s="7">
        <v>524186</v>
      </c>
      <c r="E16" s="6">
        <v>3</v>
      </c>
      <c r="F16" s="7">
        <v>221207</v>
      </c>
      <c r="G16" s="6"/>
      <c r="H16" s="6"/>
      <c r="I16" s="6">
        <v>3</v>
      </c>
      <c r="J16" s="12">
        <v>38248</v>
      </c>
      <c r="K16" s="8">
        <v>13</v>
      </c>
      <c r="L16" s="11">
        <v>783641</v>
      </c>
      <c r="M16" s="6">
        <v>40</v>
      </c>
      <c r="N16" s="12">
        <v>1699747</v>
      </c>
      <c r="O16" s="6">
        <v>6</v>
      </c>
      <c r="P16" s="12">
        <v>703220</v>
      </c>
      <c r="Q16" s="6"/>
      <c r="R16" s="6"/>
      <c r="S16" s="6"/>
      <c r="T16" s="6"/>
      <c r="U16" s="11">
        <v>46</v>
      </c>
      <c r="V16" s="11">
        <v>2402967</v>
      </c>
      <c r="W16" s="11">
        <v>59</v>
      </c>
      <c r="X16" s="11">
        <v>3186608</v>
      </c>
      <c r="Y16" s="7">
        <v>259507475</v>
      </c>
    </row>
    <row r="17" spans="1:25" ht="18" customHeight="1" x14ac:dyDescent="0.2">
      <c r="A17" s="55"/>
      <c r="B17" s="5" t="s">
        <v>13</v>
      </c>
      <c r="C17" s="6">
        <v>3</v>
      </c>
      <c r="D17" s="7">
        <v>5434</v>
      </c>
      <c r="E17" s="6">
        <v>5</v>
      </c>
      <c r="F17" s="7">
        <v>5482</v>
      </c>
      <c r="G17" s="6">
        <v>3</v>
      </c>
      <c r="H17" s="12">
        <v>767</v>
      </c>
      <c r="I17" s="6" t="s">
        <v>16</v>
      </c>
      <c r="J17" s="7">
        <v>1136</v>
      </c>
      <c r="K17" s="8" t="s">
        <v>20</v>
      </c>
      <c r="L17" s="11">
        <v>12819</v>
      </c>
      <c r="M17" s="6">
        <v>9</v>
      </c>
      <c r="N17" s="12">
        <v>152938</v>
      </c>
      <c r="O17" s="6">
        <v>16</v>
      </c>
      <c r="P17" s="12">
        <v>150976</v>
      </c>
      <c r="Q17" s="6"/>
      <c r="R17" s="6"/>
      <c r="S17" s="6">
        <v>1</v>
      </c>
      <c r="T17" s="6">
        <v>12100</v>
      </c>
      <c r="U17" s="11">
        <v>26</v>
      </c>
      <c r="V17" s="11">
        <v>316014</v>
      </c>
      <c r="W17" s="11" t="s">
        <v>21</v>
      </c>
      <c r="X17" s="11">
        <v>328833</v>
      </c>
      <c r="Y17" s="7">
        <v>89764722</v>
      </c>
    </row>
    <row r="18" spans="1:25" ht="18" customHeight="1" x14ac:dyDescent="0.2">
      <c r="A18" s="55"/>
      <c r="B18" s="5" t="s">
        <v>14</v>
      </c>
      <c r="C18" s="6"/>
      <c r="D18" s="12"/>
      <c r="E18" s="6">
        <v>6</v>
      </c>
      <c r="F18" s="7">
        <v>2742</v>
      </c>
      <c r="G18" s="6">
        <v>2</v>
      </c>
      <c r="H18" s="6">
        <v>910</v>
      </c>
      <c r="I18" s="6">
        <v>5</v>
      </c>
      <c r="J18" s="6">
        <v>107</v>
      </c>
      <c r="K18" s="8">
        <v>13</v>
      </c>
      <c r="L18" s="11">
        <v>3759</v>
      </c>
      <c r="M18" s="6"/>
      <c r="N18" s="12"/>
      <c r="O18" s="6"/>
      <c r="P18" s="12"/>
      <c r="Q18" s="6"/>
      <c r="R18" s="6"/>
      <c r="S18" s="6">
        <v>2</v>
      </c>
      <c r="T18" s="6">
        <v>185</v>
      </c>
      <c r="U18" s="11">
        <v>2</v>
      </c>
      <c r="V18" s="11">
        <v>185</v>
      </c>
      <c r="W18" s="11">
        <v>15</v>
      </c>
      <c r="X18" s="11">
        <v>3944</v>
      </c>
      <c r="Y18" s="7">
        <v>7338530</v>
      </c>
    </row>
    <row r="19" spans="1:25" ht="18" customHeight="1" x14ac:dyDescent="0.2">
      <c r="A19" s="55"/>
      <c r="B19" s="5" t="s">
        <v>15</v>
      </c>
      <c r="C19" s="6"/>
      <c r="D19" s="6"/>
      <c r="E19" s="6"/>
      <c r="F19" s="6"/>
      <c r="G19" s="6"/>
      <c r="H19" s="6"/>
      <c r="I19" s="6">
        <v>1</v>
      </c>
      <c r="J19" s="6">
        <v>13</v>
      </c>
      <c r="K19" s="8">
        <v>1</v>
      </c>
      <c r="L19" s="11">
        <v>13</v>
      </c>
      <c r="M19" s="6"/>
      <c r="N19" s="12"/>
      <c r="O19" s="6"/>
      <c r="P19" s="12"/>
      <c r="Q19" s="6"/>
      <c r="R19" s="6"/>
      <c r="S19" s="6"/>
      <c r="T19" s="6"/>
      <c r="U19" s="11">
        <v>0</v>
      </c>
      <c r="V19" s="11">
        <v>0</v>
      </c>
      <c r="W19" s="11">
        <v>1</v>
      </c>
      <c r="X19" s="11">
        <v>13</v>
      </c>
      <c r="Y19" s="7">
        <v>57356</v>
      </c>
    </row>
    <row r="20" spans="1:25" ht="18" customHeight="1" x14ac:dyDescent="0.2">
      <c r="A20" s="56"/>
      <c r="B20" s="10" t="s">
        <v>1</v>
      </c>
      <c r="C20" s="11">
        <v>10</v>
      </c>
      <c r="D20" s="11">
        <v>529620</v>
      </c>
      <c r="E20" s="11">
        <v>14</v>
      </c>
      <c r="F20" s="11">
        <v>229431</v>
      </c>
      <c r="G20" s="11">
        <v>5</v>
      </c>
      <c r="H20" s="11">
        <v>1677</v>
      </c>
      <c r="I20" s="11" t="s">
        <v>22</v>
      </c>
      <c r="J20" s="11">
        <v>39504</v>
      </c>
      <c r="K20" s="8" t="s">
        <v>23</v>
      </c>
      <c r="L20" s="11">
        <v>800232</v>
      </c>
      <c r="M20" s="8">
        <v>49</v>
      </c>
      <c r="N20" s="11">
        <v>1852685</v>
      </c>
      <c r="O20" s="8">
        <v>22</v>
      </c>
      <c r="P20" s="11">
        <v>854196</v>
      </c>
      <c r="Q20" s="8">
        <v>0</v>
      </c>
      <c r="R20" s="8">
        <v>0</v>
      </c>
      <c r="S20" s="8">
        <v>3</v>
      </c>
      <c r="T20" s="8">
        <v>12285</v>
      </c>
      <c r="U20" s="11">
        <v>74</v>
      </c>
      <c r="V20" s="11">
        <v>2719166</v>
      </c>
      <c r="W20" s="11" t="s">
        <v>24</v>
      </c>
      <c r="X20" s="11">
        <v>3519398</v>
      </c>
      <c r="Y20" s="9">
        <v>356668083</v>
      </c>
    </row>
    <row r="21" spans="1:25" ht="18" customHeight="1" x14ac:dyDescent="0.2">
      <c r="A21" s="54" t="s">
        <v>25</v>
      </c>
      <c r="B21" s="5" t="s">
        <v>12</v>
      </c>
      <c r="C21" s="14">
        <v>2</v>
      </c>
      <c r="D21" s="15">
        <v>108042</v>
      </c>
      <c r="E21" s="14"/>
      <c r="F21" s="15"/>
      <c r="G21" s="14">
        <v>1</v>
      </c>
      <c r="H21" s="16">
        <v>370</v>
      </c>
      <c r="I21" s="14">
        <v>6</v>
      </c>
      <c r="J21" s="16">
        <v>46234</v>
      </c>
      <c r="K21" s="17">
        <v>9</v>
      </c>
      <c r="L21" s="18">
        <f>SUM(D21,H21,J21)</f>
        <v>154646</v>
      </c>
      <c r="M21" s="14">
        <v>49</v>
      </c>
      <c r="N21" s="16">
        <v>2670098</v>
      </c>
      <c r="O21" s="14">
        <v>5</v>
      </c>
      <c r="P21" s="16">
        <v>408876</v>
      </c>
      <c r="Q21" s="14"/>
      <c r="R21" s="14"/>
      <c r="S21" s="14">
        <v>1</v>
      </c>
      <c r="T21" s="14">
        <v>2265</v>
      </c>
      <c r="U21" s="18">
        <f>SUM(M21,O21,Q21,S21)</f>
        <v>55</v>
      </c>
      <c r="V21" s="18">
        <f>SUM(N21,P21,R21,T21)</f>
        <v>3081239</v>
      </c>
      <c r="W21" s="18">
        <f>SUM(C21,E21,G21,I21,M21,O21,Q21,S21)</f>
        <v>64</v>
      </c>
      <c r="X21" s="18">
        <f>SUM(D21,F21,H21,J21,N21,P21,R21,T21)</f>
        <v>3235885</v>
      </c>
      <c r="Y21" s="15">
        <v>355677371</v>
      </c>
    </row>
    <row r="22" spans="1:25" ht="18" customHeight="1" x14ac:dyDescent="0.2">
      <c r="A22" s="55"/>
      <c r="B22" s="5" t="s">
        <v>13</v>
      </c>
      <c r="C22" s="14">
        <v>7</v>
      </c>
      <c r="D22" s="15">
        <v>36944</v>
      </c>
      <c r="E22" s="14">
        <v>4</v>
      </c>
      <c r="F22" s="15">
        <v>6538</v>
      </c>
      <c r="G22" s="14">
        <v>2</v>
      </c>
      <c r="H22" s="16">
        <v>480</v>
      </c>
      <c r="I22" s="14" t="s">
        <v>26</v>
      </c>
      <c r="J22" s="15">
        <v>567</v>
      </c>
      <c r="K22" s="17" t="s">
        <v>27</v>
      </c>
      <c r="L22" s="18">
        <f>SUM(D22,F22,H22,J22)</f>
        <v>44529</v>
      </c>
      <c r="M22" s="14">
        <v>4</v>
      </c>
      <c r="N22" s="16">
        <v>33728</v>
      </c>
      <c r="O22" s="14">
        <v>14</v>
      </c>
      <c r="P22" s="16">
        <v>108370</v>
      </c>
      <c r="Q22" s="14"/>
      <c r="R22" s="14"/>
      <c r="S22" s="14"/>
      <c r="T22" s="14"/>
      <c r="U22" s="18">
        <f>SUM(M22,O22,Q22,S22)</f>
        <v>18</v>
      </c>
      <c r="V22" s="18">
        <f>SUM(N22,P22,R22,T22)</f>
        <v>142098</v>
      </c>
      <c r="W22" s="18" t="s">
        <v>28</v>
      </c>
      <c r="X22" s="18">
        <f t="shared" ref="X22:X24" si="0">SUM(D22,F22,H22,J22,N22,P22,R22,T22)</f>
        <v>186627</v>
      </c>
      <c r="Y22" s="15">
        <v>71678905</v>
      </c>
    </row>
    <row r="23" spans="1:25" ht="18" customHeight="1" x14ac:dyDescent="0.2">
      <c r="A23" s="55"/>
      <c r="B23" s="5" t="s">
        <v>14</v>
      </c>
      <c r="C23" s="14">
        <v>1</v>
      </c>
      <c r="D23" s="16">
        <v>199</v>
      </c>
      <c r="E23" s="14">
        <v>3</v>
      </c>
      <c r="F23" s="15">
        <v>925</v>
      </c>
      <c r="G23" s="14">
        <v>2</v>
      </c>
      <c r="H23" s="14">
        <v>538</v>
      </c>
      <c r="I23" s="14">
        <v>9</v>
      </c>
      <c r="J23" s="14">
        <v>474</v>
      </c>
      <c r="K23" s="17">
        <v>15</v>
      </c>
      <c r="L23" s="18">
        <f>SUM(D23,F23,H23,J23)</f>
        <v>2136</v>
      </c>
      <c r="M23" s="14">
        <v>4</v>
      </c>
      <c r="N23" s="16">
        <v>97200</v>
      </c>
      <c r="O23" s="14"/>
      <c r="P23" s="16"/>
      <c r="Q23" s="14"/>
      <c r="R23" s="14"/>
      <c r="S23" s="14"/>
      <c r="T23" s="14"/>
      <c r="U23" s="18">
        <f>SUM(M23,O23,Q23,S23)</f>
        <v>4</v>
      </c>
      <c r="V23" s="18">
        <f t="shared" ref="V23:V24" si="1">SUM(N23,P23,R23,T23)</f>
        <v>97200</v>
      </c>
      <c r="W23" s="18">
        <f>SUM(C23,E23,G23,I23,M23,O23,Q23,S23)</f>
        <v>19</v>
      </c>
      <c r="X23" s="18">
        <f t="shared" si="0"/>
        <v>99336</v>
      </c>
      <c r="Y23" s="15">
        <v>19622778</v>
      </c>
    </row>
    <row r="24" spans="1:25" ht="18" customHeight="1" x14ac:dyDescent="0.2">
      <c r="A24" s="55"/>
      <c r="B24" s="5" t="s">
        <v>15</v>
      </c>
      <c r="C24" s="14"/>
      <c r="D24" s="14"/>
      <c r="E24" s="14"/>
      <c r="F24" s="14"/>
      <c r="G24" s="14">
        <v>1</v>
      </c>
      <c r="H24" s="14">
        <v>19</v>
      </c>
      <c r="I24" s="14" t="s">
        <v>29</v>
      </c>
      <c r="J24" s="14">
        <v>19</v>
      </c>
      <c r="K24" s="17" t="s">
        <v>30</v>
      </c>
      <c r="L24" s="18">
        <f>SUM(H24,J24)</f>
        <v>38</v>
      </c>
      <c r="M24" s="14"/>
      <c r="N24" s="16"/>
      <c r="O24" s="14"/>
      <c r="P24" s="16"/>
      <c r="Q24" s="14"/>
      <c r="R24" s="14"/>
      <c r="S24" s="14"/>
      <c r="T24" s="14"/>
      <c r="U24" s="18">
        <f t="shared" ref="U24" si="2">SUM(M24,O24,Q24,S24)</f>
        <v>0</v>
      </c>
      <c r="V24" s="18">
        <f t="shared" si="1"/>
        <v>0</v>
      </c>
      <c r="W24" s="18" t="s">
        <v>31</v>
      </c>
      <c r="X24" s="18">
        <f t="shared" si="0"/>
        <v>38</v>
      </c>
      <c r="Y24" s="15">
        <v>249850</v>
      </c>
    </row>
    <row r="25" spans="1:25" ht="18" customHeight="1" x14ac:dyDescent="0.2">
      <c r="A25" s="56"/>
      <c r="B25" s="10" t="s">
        <v>1</v>
      </c>
      <c r="C25" s="11">
        <v>10</v>
      </c>
      <c r="D25" s="11">
        <v>145185</v>
      </c>
      <c r="E25" s="11">
        <v>7</v>
      </c>
      <c r="F25" s="11">
        <v>7463</v>
      </c>
      <c r="G25" s="11">
        <v>6</v>
      </c>
      <c r="H25" s="11">
        <v>1407</v>
      </c>
      <c r="I25" s="11" t="s">
        <v>32</v>
      </c>
      <c r="J25" s="11">
        <v>47294</v>
      </c>
      <c r="K25" s="8" t="s">
        <v>33</v>
      </c>
      <c r="L25" s="11">
        <v>201349</v>
      </c>
      <c r="M25" s="8">
        <v>57</v>
      </c>
      <c r="N25" s="11">
        <v>2801026</v>
      </c>
      <c r="O25" s="8">
        <v>19</v>
      </c>
      <c r="P25" s="11">
        <v>517246</v>
      </c>
      <c r="Q25" s="8">
        <v>0</v>
      </c>
      <c r="R25" s="11">
        <v>0</v>
      </c>
      <c r="S25" s="8">
        <v>1</v>
      </c>
      <c r="T25" s="11">
        <v>2265</v>
      </c>
      <c r="U25" s="11">
        <v>77</v>
      </c>
      <c r="V25" s="11">
        <v>3320537</v>
      </c>
      <c r="W25" s="11" t="s">
        <v>34</v>
      </c>
      <c r="X25" s="11">
        <v>3521886</v>
      </c>
      <c r="Y25" s="9">
        <v>447228904</v>
      </c>
    </row>
    <row r="26" spans="1:25" ht="18" customHeight="1" x14ac:dyDescent="0.2">
      <c r="A26" s="53" t="s">
        <v>36</v>
      </c>
      <c r="B26" s="5" t="s">
        <v>12</v>
      </c>
      <c r="C26" s="6">
        <v>1</v>
      </c>
      <c r="D26" s="7">
        <v>54633</v>
      </c>
      <c r="E26" s="6"/>
      <c r="F26" s="7"/>
      <c r="G26" s="6"/>
      <c r="H26" s="12"/>
      <c r="I26" s="6"/>
      <c r="J26" s="12"/>
      <c r="K26" s="11">
        <v>1</v>
      </c>
      <c r="L26" s="11">
        <v>54633</v>
      </c>
      <c r="M26" s="6">
        <v>58</v>
      </c>
      <c r="N26" s="12">
        <v>2879613</v>
      </c>
      <c r="O26" s="6">
        <v>1</v>
      </c>
      <c r="P26" s="12">
        <v>50849</v>
      </c>
      <c r="Q26" s="6"/>
      <c r="R26" s="6"/>
      <c r="S26" s="6"/>
      <c r="T26" s="6"/>
      <c r="U26" s="11">
        <v>59</v>
      </c>
      <c r="V26" s="11">
        <v>2930462</v>
      </c>
      <c r="W26" s="11">
        <v>60</v>
      </c>
      <c r="X26" s="11">
        <v>2985095</v>
      </c>
      <c r="Y26" s="7">
        <v>298648494</v>
      </c>
    </row>
    <row r="27" spans="1:25" ht="18" customHeight="1" x14ac:dyDescent="0.2">
      <c r="A27" s="53"/>
      <c r="B27" s="5" t="s">
        <v>13</v>
      </c>
      <c r="C27" s="6">
        <v>4</v>
      </c>
      <c r="D27" s="7">
        <v>11206</v>
      </c>
      <c r="E27" s="6">
        <v>3</v>
      </c>
      <c r="F27" s="7">
        <v>7429</v>
      </c>
      <c r="G27" s="6">
        <v>3</v>
      </c>
      <c r="H27" s="12">
        <v>9816</v>
      </c>
      <c r="I27" s="6">
        <v>4</v>
      </c>
      <c r="J27" s="7">
        <v>13566</v>
      </c>
      <c r="K27" s="11">
        <v>14</v>
      </c>
      <c r="L27" s="11">
        <v>42017</v>
      </c>
      <c r="M27" s="6">
        <v>9</v>
      </c>
      <c r="N27" s="12">
        <v>159046</v>
      </c>
      <c r="O27" s="6">
        <v>10</v>
      </c>
      <c r="P27" s="12">
        <v>83223</v>
      </c>
      <c r="Q27" s="6"/>
      <c r="R27" s="6"/>
      <c r="S27" s="6"/>
      <c r="T27" s="6"/>
      <c r="U27" s="11">
        <v>19</v>
      </c>
      <c r="V27" s="11">
        <v>242269</v>
      </c>
      <c r="W27" s="11">
        <v>33</v>
      </c>
      <c r="X27" s="11">
        <v>284286</v>
      </c>
      <c r="Y27" s="7">
        <v>109433789</v>
      </c>
    </row>
    <row r="28" spans="1:25" ht="18" customHeight="1" x14ac:dyDescent="0.2">
      <c r="A28" s="53"/>
      <c r="B28" s="5" t="s">
        <v>14</v>
      </c>
      <c r="C28" s="6">
        <v>3</v>
      </c>
      <c r="D28" s="12">
        <v>966</v>
      </c>
      <c r="E28" s="6">
        <v>2</v>
      </c>
      <c r="F28" s="7">
        <v>489</v>
      </c>
      <c r="G28" s="6">
        <v>2</v>
      </c>
      <c r="H28" s="6">
        <v>610</v>
      </c>
      <c r="I28" s="6" t="s">
        <v>37</v>
      </c>
      <c r="J28" s="6">
        <v>113</v>
      </c>
      <c r="K28" s="8" t="s">
        <v>38</v>
      </c>
      <c r="L28" s="11">
        <v>2178</v>
      </c>
      <c r="M28" s="6"/>
      <c r="N28" s="12"/>
      <c r="O28" s="6"/>
      <c r="P28" s="12"/>
      <c r="Q28" s="6"/>
      <c r="R28" s="6"/>
      <c r="S28" s="6"/>
      <c r="T28" s="6"/>
      <c r="U28" s="11">
        <v>0</v>
      </c>
      <c r="V28" s="11">
        <v>0</v>
      </c>
      <c r="W28" s="11" t="s">
        <v>38</v>
      </c>
      <c r="X28" s="11">
        <v>2178</v>
      </c>
      <c r="Y28" s="7">
        <v>8019700</v>
      </c>
    </row>
    <row r="29" spans="1:25" ht="18" customHeight="1" x14ac:dyDescent="0.2">
      <c r="A29" s="53"/>
      <c r="B29" s="5" t="s">
        <v>15</v>
      </c>
      <c r="C29" s="6"/>
      <c r="D29" s="6"/>
      <c r="E29" s="6"/>
      <c r="F29" s="6"/>
      <c r="G29" s="6"/>
      <c r="H29" s="6"/>
      <c r="I29" s="6">
        <v>3</v>
      </c>
      <c r="J29" s="6">
        <v>494</v>
      </c>
      <c r="K29" s="11">
        <v>3</v>
      </c>
      <c r="L29" s="11">
        <v>494</v>
      </c>
      <c r="M29" s="6"/>
      <c r="N29" s="12"/>
      <c r="O29" s="6"/>
      <c r="P29" s="12"/>
      <c r="Q29" s="6"/>
      <c r="R29" s="6"/>
      <c r="S29" s="6"/>
      <c r="T29" s="6"/>
      <c r="U29" s="11">
        <v>0</v>
      </c>
      <c r="V29" s="11">
        <v>0</v>
      </c>
      <c r="W29" s="11">
        <v>3</v>
      </c>
      <c r="X29" s="11">
        <v>494</v>
      </c>
      <c r="Y29" s="7">
        <v>1213159</v>
      </c>
    </row>
    <row r="30" spans="1:25" ht="18" customHeight="1" x14ac:dyDescent="0.2">
      <c r="A30" s="53"/>
      <c r="B30" s="10" t="s">
        <v>1</v>
      </c>
      <c r="C30" s="11">
        <v>8</v>
      </c>
      <c r="D30" s="11">
        <v>66805</v>
      </c>
      <c r="E30" s="11">
        <v>5</v>
      </c>
      <c r="F30" s="11">
        <v>7918</v>
      </c>
      <c r="G30" s="11">
        <v>5</v>
      </c>
      <c r="H30" s="11">
        <v>10426</v>
      </c>
      <c r="I30" s="11" t="s">
        <v>38</v>
      </c>
      <c r="J30" s="11">
        <v>14173</v>
      </c>
      <c r="K30" s="8" t="s">
        <v>39</v>
      </c>
      <c r="L30" s="11">
        <v>99322</v>
      </c>
      <c r="M30" s="8">
        <v>67</v>
      </c>
      <c r="N30" s="11">
        <v>3038659</v>
      </c>
      <c r="O30" s="8">
        <v>11</v>
      </c>
      <c r="P30" s="11">
        <v>134072</v>
      </c>
      <c r="Q30" s="8">
        <v>0</v>
      </c>
      <c r="R30" s="11">
        <v>0</v>
      </c>
      <c r="S30" s="8">
        <v>0</v>
      </c>
      <c r="T30" s="11">
        <v>0</v>
      </c>
      <c r="U30" s="41">
        <v>78</v>
      </c>
      <c r="V30" s="11">
        <v>3172731</v>
      </c>
      <c r="W30" s="11" t="s">
        <v>40</v>
      </c>
      <c r="X30" s="11">
        <v>3272053</v>
      </c>
      <c r="Y30" s="9">
        <v>417315142</v>
      </c>
    </row>
    <row r="31" spans="1:25" ht="18" customHeight="1" x14ac:dyDescent="0.2">
      <c r="A31" s="57" t="s">
        <v>53</v>
      </c>
      <c r="B31" s="5" t="s">
        <v>12</v>
      </c>
      <c r="C31" s="19">
        <v>1</v>
      </c>
      <c r="D31" s="20">
        <v>112097</v>
      </c>
      <c r="E31" s="19"/>
      <c r="F31" s="20"/>
      <c r="G31" s="19"/>
      <c r="H31" s="21"/>
      <c r="I31" s="19"/>
      <c r="J31" s="21"/>
      <c r="K31" s="22">
        <f>SUM(C31,E31,G31,I31)</f>
        <v>1</v>
      </c>
      <c r="L31" s="22">
        <f>SUM(D31,H31,J31)</f>
        <v>112097</v>
      </c>
      <c r="M31" s="19">
        <v>60</v>
      </c>
      <c r="N31" s="21">
        <v>2256277</v>
      </c>
      <c r="O31" s="19">
        <v>1</v>
      </c>
      <c r="P31" s="21">
        <v>50849</v>
      </c>
      <c r="Q31" s="19"/>
      <c r="R31" s="19"/>
      <c r="S31" s="19"/>
      <c r="T31" s="19"/>
      <c r="U31" s="22">
        <f>SUM(M31,O31,Q31,S31)</f>
        <v>61</v>
      </c>
      <c r="V31" s="22">
        <f>SUM(N31,P31,R31,T31)</f>
        <v>2307126</v>
      </c>
      <c r="W31" s="22">
        <f>SUM(K31,U31)</f>
        <v>62</v>
      </c>
      <c r="X31" s="22">
        <f>SUM(D31,F31,H31,J31,N31,P31,R31,T31)</f>
        <v>2419223</v>
      </c>
      <c r="Y31" s="20">
        <v>336447426</v>
      </c>
    </row>
    <row r="32" spans="1:25" ht="18" customHeight="1" x14ac:dyDescent="0.2">
      <c r="A32" s="57"/>
      <c r="B32" s="5" t="s">
        <v>13</v>
      </c>
      <c r="C32" s="19">
        <v>7</v>
      </c>
      <c r="D32" s="20">
        <v>33918</v>
      </c>
      <c r="E32" s="19">
        <v>3</v>
      </c>
      <c r="F32" s="20">
        <v>3188</v>
      </c>
      <c r="G32" s="19">
        <v>4</v>
      </c>
      <c r="H32" s="21">
        <v>620</v>
      </c>
      <c r="I32" s="19" t="s">
        <v>54</v>
      </c>
      <c r="J32" s="20">
        <v>16793</v>
      </c>
      <c r="K32" s="22" t="s">
        <v>55</v>
      </c>
      <c r="L32" s="22">
        <f>SUM(D32,F32,H32,J32)</f>
        <v>54519</v>
      </c>
      <c r="M32" s="19">
        <v>11</v>
      </c>
      <c r="N32" s="21">
        <v>199788</v>
      </c>
      <c r="O32" s="19">
        <v>18</v>
      </c>
      <c r="P32" s="21">
        <v>195291</v>
      </c>
      <c r="Q32" s="19"/>
      <c r="R32" s="19"/>
      <c r="S32" s="19">
        <v>1</v>
      </c>
      <c r="T32" s="19">
        <v>1860</v>
      </c>
      <c r="U32" s="22">
        <f>SUM(M32,O32,Q32,S32)</f>
        <v>30</v>
      </c>
      <c r="V32" s="22">
        <f>SUM(N32,P32,R32,T32)</f>
        <v>396939</v>
      </c>
      <c r="W32" s="22" t="s">
        <v>56</v>
      </c>
      <c r="X32" s="22">
        <f>SUM(D32,F32,H32,J32,N32,P32,R32,T32)</f>
        <v>451458</v>
      </c>
      <c r="Y32" s="20">
        <v>178667013</v>
      </c>
    </row>
    <row r="33" spans="1:25" ht="18" customHeight="1" x14ac:dyDescent="0.2">
      <c r="A33" s="57"/>
      <c r="B33" s="5" t="s">
        <v>14</v>
      </c>
      <c r="C33" s="19">
        <v>2</v>
      </c>
      <c r="D33" s="21">
        <v>595</v>
      </c>
      <c r="E33" s="19"/>
      <c r="F33" s="20"/>
      <c r="G33" s="19">
        <v>1</v>
      </c>
      <c r="H33" s="19">
        <v>329</v>
      </c>
      <c r="I33" s="19" t="s">
        <v>57</v>
      </c>
      <c r="J33" s="19">
        <v>138</v>
      </c>
      <c r="K33" s="23" t="s">
        <v>59</v>
      </c>
      <c r="L33" s="22">
        <f>SUM(D33,F33,H33,J33)</f>
        <v>1062</v>
      </c>
      <c r="M33" s="19"/>
      <c r="N33" s="21"/>
      <c r="O33" s="19"/>
      <c r="P33" s="21"/>
      <c r="Q33" s="19"/>
      <c r="R33" s="19"/>
      <c r="S33" s="19"/>
      <c r="T33" s="19"/>
      <c r="U33" s="22">
        <f>SUM(M33,O33,Q33,S33)</f>
        <v>0</v>
      </c>
      <c r="V33" s="22">
        <f t="shared" ref="V33:V34" si="3">SUM(N33,P33,R33,T33)</f>
        <v>0</v>
      </c>
      <c r="W33" s="22" t="s">
        <v>59</v>
      </c>
      <c r="X33" s="22">
        <f>SUM(D33,F33,H33,J33,N33,P33,R33,T33)</f>
        <v>1062</v>
      </c>
      <c r="Y33" s="20">
        <v>5292500</v>
      </c>
    </row>
    <row r="34" spans="1:25" ht="18" customHeight="1" x14ac:dyDescent="0.2">
      <c r="A34" s="57"/>
      <c r="B34" s="5" t="s">
        <v>15</v>
      </c>
      <c r="C34" s="19"/>
      <c r="D34" s="19"/>
      <c r="E34" s="19"/>
      <c r="F34" s="19"/>
      <c r="G34" s="19"/>
      <c r="H34" s="19"/>
      <c r="I34" s="19"/>
      <c r="J34" s="19"/>
      <c r="K34" s="22">
        <f>SUM(C34,E34,G34,I34)</f>
        <v>0</v>
      </c>
      <c r="L34" s="22">
        <f>SUM(H34,J34)</f>
        <v>0</v>
      </c>
      <c r="M34" s="19"/>
      <c r="N34" s="21"/>
      <c r="O34" s="19"/>
      <c r="P34" s="21"/>
      <c r="Q34" s="19"/>
      <c r="R34" s="19"/>
      <c r="S34" s="19"/>
      <c r="T34" s="19"/>
      <c r="U34" s="22">
        <f t="shared" ref="U34" si="4">SUM(M34,O34,Q34,S34)</f>
        <v>0</v>
      </c>
      <c r="V34" s="22">
        <f t="shared" si="3"/>
        <v>0</v>
      </c>
      <c r="W34" s="22">
        <f>SUM(K34,U34)</f>
        <v>0</v>
      </c>
      <c r="X34" s="22">
        <f>SUM(D34,F34,H34,J34,N34,P34,R34,T34)</f>
        <v>0</v>
      </c>
      <c r="Y34" s="20">
        <v>0</v>
      </c>
    </row>
    <row r="35" spans="1:25" ht="18" customHeight="1" x14ac:dyDescent="0.2">
      <c r="A35" s="57"/>
      <c r="B35" s="10" t="s">
        <v>1</v>
      </c>
      <c r="C35" s="22">
        <f>SUM(C31:C34)</f>
        <v>10</v>
      </c>
      <c r="D35" s="22">
        <f>SUM(D31:D34)</f>
        <v>146610</v>
      </c>
      <c r="E35" s="22">
        <f>SUM(E31:E34)</f>
        <v>3</v>
      </c>
      <c r="F35" s="22">
        <f t="shared" ref="F35:G35" si="5">SUM(F31:F34)</f>
        <v>3188</v>
      </c>
      <c r="G35" s="22">
        <f t="shared" si="5"/>
        <v>5</v>
      </c>
      <c r="H35" s="22">
        <f>SUM(H31:H34)</f>
        <v>949</v>
      </c>
      <c r="I35" s="22" t="s">
        <v>58</v>
      </c>
      <c r="J35" s="22">
        <f>SUM(J31:J34)</f>
        <v>16931</v>
      </c>
      <c r="K35" s="23" t="s">
        <v>60</v>
      </c>
      <c r="L35" s="22">
        <f>SUM(L31:L34)</f>
        <v>167678</v>
      </c>
      <c r="M35" s="23">
        <f t="shared" ref="M35:V35" si="6">SUM(M31:M34)</f>
        <v>71</v>
      </c>
      <c r="N35" s="22">
        <f t="shared" si="6"/>
        <v>2456065</v>
      </c>
      <c r="O35" s="23">
        <f t="shared" si="6"/>
        <v>19</v>
      </c>
      <c r="P35" s="22">
        <f t="shared" si="6"/>
        <v>246140</v>
      </c>
      <c r="Q35" s="23">
        <f t="shared" si="6"/>
        <v>0</v>
      </c>
      <c r="R35" s="22">
        <f t="shared" si="6"/>
        <v>0</v>
      </c>
      <c r="S35" s="23">
        <f t="shared" si="6"/>
        <v>1</v>
      </c>
      <c r="T35" s="22">
        <f t="shared" si="6"/>
        <v>1860</v>
      </c>
      <c r="U35" s="24">
        <f t="shared" si="6"/>
        <v>91</v>
      </c>
      <c r="V35" s="22">
        <f t="shared" si="6"/>
        <v>2704065</v>
      </c>
      <c r="W35" s="22" t="s">
        <v>61</v>
      </c>
      <c r="X35" s="22">
        <f>SUM(X31:X34)</f>
        <v>2871743</v>
      </c>
      <c r="Y35" s="25">
        <f>SUM(Y31:Y34)</f>
        <v>520406939</v>
      </c>
    </row>
    <row r="36" spans="1:25" ht="13.95" customHeight="1" x14ac:dyDescent="0.2">
      <c r="A36" s="51" t="s">
        <v>35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42" spans="1:25" ht="13.95" customHeight="1" x14ac:dyDescent="0.2"/>
    <row r="43" spans="1:25" x14ac:dyDescent="0.2">
      <c r="C43" s="13"/>
      <c r="D43" s="13"/>
    </row>
    <row r="44" spans="1:25" x14ac:dyDescent="0.2">
      <c r="C44" s="13"/>
      <c r="D44" s="13"/>
    </row>
    <row r="45" spans="1:25" x14ac:dyDescent="0.2">
      <c r="C45" s="13"/>
      <c r="D45" s="13"/>
    </row>
    <row r="46" spans="1:25" x14ac:dyDescent="0.2">
      <c r="C46" s="13"/>
      <c r="D46" s="13"/>
    </row>
    <row r="47" spans="1:25" x14ac:dyDescent="0.2">
      <c r="C47" s="13"/>
      <c r="D47" s="13"/>
    </row>
    <row r="48" spans="1:25" x14ac:dyDescent="0.2">
      <c r="K48" s="13"/>
    </row>
  </sheetData>
  <mergeCells count="22">
    <mergeCell ref="E4:F4"/>
    <mergeCell ref="G4:H4"/>
    <mergeCell ref="I4:J4"/>
    <mergeCell ref="A26:A30"/>
    <mergeCell ref="A31:A35"/>
    <mergeCell ref="A6:A10"/>
    <mergeCell ref="K4:L4"/>
    <mergeCell ref="A36:Y38"/>
    <mergeCell ref="M4:N4"/>
    <mergeCell ref="O4:P4"/>
    <mergeCell ref="Q4:R4"/>
    <mergeCell ref="S4:T4"/>
    <mergeCell ref="U4:V4"/>
    <mergeCell ref="A3:B5"/>
    <mergeCell ref="C3:L3"/>
    <mergeCell ref="M3:V3"/>
    <mergeCell ref="W3:X4"/>
    <mergeCell ref="Y3:Y5"/>
    <mergeCell ref="C4:D4"/>
    <mergeCell ref="A21:A25"/>
    <mergeCell ref="A16:A20"/>
    <mergeCell ref="A11:A15"/>
  </mergeCells>
  <phoneticPr fontId="2"/>
  <pageMargins left="0.78740157480314965" right="0.55118110236220474" top="0.74803149606299213" bottom="0.55118110236220474" header="0.31496062992125984" footer="0.31496062992125984"/>
  <pageSetup paperSize="9" scale="64" fitToHeight="0" orientation="landscape" r:id="rId1"/>
  <ignoredErrors>
    <ignoredError sqref="C35:D35 J35 E35:G35 M35 O35 Q35 S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17〔2〕(1)九州運輸局管内造船所数</vt:lpstr>
      <vt:lpstr>17〔2〕(2)管内鋼船建造実績の推移</vt:lpstr>
      <vt:lpstr>'17〔2〕(1)九州運輸局管内造船所数'!Print_Area</vt:lpstr>
      <vt:lpstr>'17〔2〕(2)管内鋼船建造実績の推移'!Print_Area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