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2_11_★データ資料関係寄せ集め\04_○宿泊統計 プレス発表\03_プレス資料エクセル・パワポ\HP本文掲載用表\"/>
    </mc:Choice>
  </mc:AlternateContent>
  <bookViews>
    <workbookView xWindow="0" yWindow="0" windowWidth="20490" windowHeight="7770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4" l="1"/>
  <c r="C31" i="4"/>
  <c r="D30" i="4"/>
  <c r="C30" i="4"/>
  <c r="D26" i="4"/>
  <c r="C26" i="4"/>
  <c r="D25" i="4"/>
  <c r="C25" i="4"/>
  <c r="D21" i="4"/>
  <c r="C21" i="4"/>
  <c r="D20" i="4"/>
  <c r="C20" i="4"/>
  <c r="D16" i="4"/>
  <c r="C16" i="4"/>
  <c r="D15" i="4"/>
  <c r="C15" i="4"/>
  <c r="D11" i="4"/>
  <c r="C11" i="4"/>
  <c r="D10" i="4"/>
  <c r="C10" i="4"/>
  <c r="D6" i="4"/>
  <c r="C6" i="4"/>
  <c r="D5" i="4"/>
  <c r="C5" i="4"/>
  <c r="D31" i="3"/>
  <c r="C31" i="3"/>
  <c r="D30" i="3"/>
  <c r="C30" i="3"/>
  <c r="O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D26" i="3"/>
  <c r="C26" i="3"/>
  <c r="D25" i="3"/>
  <c r="C25" i="3"/>
  <c r="O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D21" i="3"/>
  <c r="C21" i="3"/>
  <c r="D20" i="3"/>
  <c r="C20" i="3"/>
  <c r="O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D16" i="3"/>
  <c r="C16" i="3"/>
  <c r="D15" i="3"/>
  <c r="C15" i="3"/>
  <c r="O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D11" i="3"/>
  <c r="C11" i="3"/>
  <c r="D10" i="3"/>
  <c r="C10" i="3"/>
  <c r="O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D6" i="3"/>
  <c r="C6" i="3"/>
  <c r="D5" i="3"/>
  <c r="C5" i="3"/>
  <c r="O4" i="3"/>
  <c r="D4" i="3"/>
  <c r="C4" i="3"/>
  <c r="O3" i="3"/>
  <c r="N3" i="3"/>
  <c r="M3" i="3"/>
  <c r="L3" i="3"/>
  <c r="K3" i="3"/>
  <c r="J3" i="3"/>
  <c r="I3" i="3"/>
  <c r="H3" i="3"/>
  <c r="G3" i="3"/>
  <c r="F3" i="3"/>
  <c r="E3" i="3"/>
  <c r="D3" i="3"/>
  <c r="C3" i="3"/>
  <c r="O2" i="3"/>
  <c r="N2" i="3"/>
  <c r="M2" i="3"/>
  <c r="L2" i="3"/>
  <c r="K2" i="3"/>
  <c r="J2" i="3"/>
  <c r="I2" i="3"/>
  <c r="H2" i="3"/>
  <c r="G2" i="3"/>
  <c r="F2" i="3"/>
  <c r="E2" i="3"/>
  <c r="D2" i="3"/>
  <c r="C2" i="3"/>
  <c r="D31" i="2"/>
  <c r="C31" i="2"/>
  <c r="D30" i="2"/>
  <c r="C30" i="2"/>
  <c r="O29" i="2"/>
  <c r="D26" i="2"/>
  <c r="C26" i="2"/>
  <c r="D25" i="2"/>
  <c r="C25" i="2"/>
  <c r="O24" i="2"/>
  <c r="D21" i="2"/>
  <c r="C21" i="2"/>
  <c r="D20" i="2"/>
  <c r="C20" i="2"/>
  <c r="O19" i="2"/>
  <c r="D16" i="2"/>
  <c r="C16" i="2"/>
  <c r="D15" i="2"/>
  <c r="C15" i="2"/>
  <c r="O14" i="2"/>
  <c r="D11" i="2"/>
  <c r="C11" i="2"/>
  <c r="D10" i="2"/>
  <c r="C10" i="2"/>
  <c r="O9" i="2"/>
  <c r="D6" i="2"/>
  <c r="C6" i="2"/>
  <c r="D5" i="2"/>
  <c r="C5" i="2"/>
  <c r="O4" i="2"/>
  <c r="D31" i="1"/>
  <c r="C31" i="1"/>
  <c r="D30" i="1"/>
  <c r="C30" i="1"/>
  <c r="O29" i="1"/>
  <c r="D26" i="1"/>
  <c r="C26" i="1"/>
  <c r="D25" i="1"/>
  <c r="C25" i="1"/>
  <c r="O24" i="1"/>
  <c r="D21" i="1"/>
  <c r="C21" i="1"/>
  <c r="D20" i="1"/>
  <c r="C20" i="1"/>
  <c r="O19" i="1"/>
  <c r="D16" i="1"/>
  <c r="C16" i="1"/>
  <c r="D15" i="1"/>
  <c r="C15" i="1"/>
  <c r="O14" i="1"/>
  <c r="D11" i="1"/>
  <c r="C11" i="1"/>
  <c r="D10" i="1"/>
  <c r="C10" i="1"/>
  <c r="O9" i="1"/>
  <c r="D6" i="1"/>
  <c r="C6" i="1"/>
  <c r="D5" i="1"/>
  <c r="C5" i="1"/>
  <c r="O4" i="1"/>
</calcChain>
</file>

<file path=xl/sharedStrings.xml><?xml version="1.0" encoding="utf-8"?>
<sst xmlns="http://schemas.openxmlformats.org/spreadsheetml/2006/main" count="204" uniqueCount="41">
  <si>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</si>
  <si>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</si>
  <si>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</si>
  <si>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</si>
  <si>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</si>
  <si>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</si>
  <si>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</si>
  <si>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</si>
  <si>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</si>
  <si>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</si>
  <si>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</si>
  <si>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</si>
  <si>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</si>
  <si>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</si>
  <si>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</si>
  <si>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</si>
  <si>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</si>
  <si>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</si>
  <si>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</si>
  <si>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対2021年比</t>
    <rPh sb="0" eb="1">
      <t>タイ</t>
    </rPh>
    <rPh sb="5" eb="7">
      <t>ネンヒ</t>
    </rPh>
    <phoneticPr fontId="3"/>
  </si>
  <si>
    <t>対2019年比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</si>
  <si>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</si>
  <si>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</si>
  <si>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</si>
  <si>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</si>
  <si>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</si>
  <si>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</si>
  <si>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</si>
  <si>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</si>
  <si>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</si>
  <si>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</si>
  <si>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</t>
  </si>
  <si>
    <t>2021年</t>
  </si>
  <si>
    <t>2022年</t>
    <phoneticPr fontId="3"/>
  </si>
  <si>
    <t>対2021年ポイント差</t>
    <phoneticPr fontId="3"/>
  </si>
  <si>
    <t>対2019年ポイント差</t>
  </si>
  <si>
    <t>香川県</t>
  </si>
  <si>
    <t>愛媛県</t>
  </si>
  <si>
    <t>高知県</t>
  </si>
  <si>
    <t>四国</t>
  </si>
  <si>
    <t>全国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</si>
</sst>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7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7" fontId="7" fillId="3" borderId="6" xfId="1" applyNumberFormat="1" applyFont="1" applyFill="1" applyBorder="1" applyAlignment="1">
      <alignment horizontal="right" vertical="center" wrapText="1" readingOrder="1"/>
    </xf>
    <xf numFmtId="177" fontId="7" fillId="3" borderId="6" xfId="0" applyNumberFormat="1" applyFont="1" applyFill="1" applyBorder="1" applyAlignment="1">
      <alignment horizontal="right" vertical="center" wrapText="1" readingOrder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/>
  </sheetViews>
  <sheetFormatPr defaultRowHeight="13.5"/>
  <cols>
    <col min="1" max="1" width="7.125" style="15" customWidth="1"/>
    <col min="2" max="2" width="11.625" style="16" customWidth="1"/>
    <col min="3" max="15" width="11.125" style="15" customWidth="1"/>
  </cols>
  <sheetData>
    <row r="1" spans="1: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</row>
    <row r="2" spans="1:15">
      <c r="A2" s="38" t="s">
        <v>15</v>
      </c>
      <c r="B2" s="2" t="s">
        <v>16</v>
      </c>
      <c r="C2" s="4">
        <v>158890</v>
      </c>
      <c r="D2" s="4">
        <v>157730</v>
      </c>
      <c r="E2" s="4">
        <v>219230</v>
      </c>
      <c r="F2" s="4">
        <v>227470</v>
      </c>
      <c r="G2" s="4">
        <v>252050</v>
      </c>
      <c r="H2" s="4">
        <v>184890</v>
      </c>
      <c r="I2" s="4">
        <v>209720</v>
      </c>
      <c r="J2" s="5">
        <v>289220</v>
      </c>
      <c r="K2" s="5">
        <v>206710</v>
      </c>
      <c r="L2" s="5">
        <v>241110</v>
      </c>
      <c r="M2" s="5">
        <v>236140</v>
      </c>
      <c r="N2" s="5">
        <v>185380</v>
      </c>
      <c r="O2" s="5">
        <v>2568550</v>
      </c>
    </row>
    <row r="3" spans="1:15">
      <c r="A3" s="39"/>
      <c r="B3" s="2" t="s">
        <v>17</v>
      </c>
      <c r="C3" s="5">
        <v>64230</v>
      </c>
      <c r="D3" s="5">
        <v>86680</v>
      </c>
      <c r="E3" s="5">
        <v>142190</v>
      </c>
      <c r="F3" s="5">
        <v>117040</v>
      </c>
      <c r="G3" s="5">
        <v>100700</v>
      </c>
      <c r="H3" s="5">
        <v>96320</v>
      </c>
      <c r="I3" s="5">
        <v>157110</v>
      </c>
      <c r="J3" s="5">
        <v>156960</v>
      </c>
      <c r="K3" s="5">
        <v>111170</v>
      </c>
      <c r="L3" s="5">
        <v>154680</v>
      </c>
      <c r="M3" s="5">
        <v>157430</v>
      </c>
      <c r="N3" s="5">
        <v>166830</v>
      </c>
      <c r="O3" s="5">
        <v>1511340</v>
      </c>
    </row>
    <row r="4" spans="1:15">
      <c r="A4" s="39"/>
      <c r="B4" s="2" t="s">
        <v>18</v>
      </c>
      <c r="C4" s="5">
        <v>115670</v>
      </c>
      <c r="D4" s="5">
        <v>91300</v>
      </c>
      <c r="E4" s="5"/>
      <c r="F4" s="5"/>
      <c r="G4" s="5"/>
      <c r="H4" s="5"/>
      <c r="I4" s="5"/>
      <c r="J4" s="5"/>
      <c r="K4" s="5"/>
      <c r="L4" s="5"/>
      <c r="M4" s="5"/>
      <c r="N4" s="5"/>
      <c r="O4" s="5">
        <f>SUM(C4:N4)</f>
        <v>206970</v>
      </c>
    </row>
    <row r="5" spans="1:15">
      <c r="A5" s="39"/>
      <c r="B5" s="6" t="s">
        <v>19</v>
      </c>
      <c r="C5" s="7">
        <f>C4/C3</f>
        <v>1.8008718667289429</v>
      </c>
      <c r="D5" s="7">
        <f>D4/D3</f>
        <v>1.0532994923857868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>
      <c r="A6" s="40"/>
      <c r="B6" s="6" t="s">
        <v>20</v>
      </c>
      <c r="C6" s="7">
        <f>C4/C2</f>
        <v>0.7279879161684184</v>
      </c>
      <c r="D6" s="7">
        <f>D4/D2</f>
        <v>0.57883725353452098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>
      <c r="A7" s="38" t="s">
        <v>21</v>
      </c>
      <c r="B7" s="2" t="s">
        <v>16</v>
      </c>
      <c r="C7" s="4">
        <v>273730</v>
      </c>
      <c r="D7" s="4">
        <v>293710</v>
      </c>
      <c r="E7" s="4">
        <v>397340</v>
      </c>
      <c r="F7" s="4">
        <v>379360</v>
      </c>
      <c r="G7" s="4">
        <v>418610</v>
      </c>
      <c r="H7" s="4">
        <v>323550</v>
      </c>
      <c r="I7" s="5">
        <v>393090</v>
      </c>
      <c r="J7" s="5">
        <v>540650</v>
      </c>
      <c r="K7" s="5">
        <v>405490</v>
      </c>
      <c r="L7" s="5">
        <v>466600</v>
      </c>
      <c r="M7" s="5">
        <v>427490</v>
      </c>
      <c r="N7" s="5">
        <v>339630</v>
      </c>
      <c r="O7" s="5">
        <v>4659250</v>
      </c>
    </row>
    <row r="8" spans="1:15">
      <c r="A8" s="39"/>
      <c r="B8" s="2" t="s">
        <v>17</v>
      </c>
      <c r="C8" s="4">
        <v>116280</v>
      </c>
      <c r="D8" s="4">
        <v>112990</v>
      </c>
      <c r="E8" s="4">
        <v>217170</v>
      </c>
      <c r="F8" s="4">
        <v>147830</v>
      </c>
      <c r="G8" s="5">
        <v>130880</v>
      </c>
      <c r="H8" s="5">
        <v>118380</v>
      </c>
      <c r="I8" s="5">
        <v>210070</v>
      </c>
      <c r="J8" s="5">
        <v>223160</v>
      </c>
      <c r="K8" s="5">
        <v>144350</v>
      </c>
      <c r="L8" s="5">
        <v>220950</v>
      </c>
      <c r="M8" s="5">
        <v>259250</v>
      </c>
      <c r="N8" s="5">
        <v>271910</v>
      </c>
      <c r="O8" s="5">
        <v>2173220</v>
      </c>
    </row>
    <row r="9" spans="1:15">
      <c r="A9" s="39"/>
      <c r="B9" s="2" t="s">
        <v>18</v>
      </c>
      <c r="C9" s="5">
        <v>194160</v>
      </c>
      <c r="D9" s="5">
        <v>145940</v>
      </c>
      <c r="E9" s="5"/>
      <c r="F9" s="5"/>
      <c r="G9" s="5"/>
      <c r="H9" s="5"/>
      <c r="I9" s="5"/>
      <c r="J9" s="5"/>
      <c r="K9" s="5"/>
      <c r="L9" s="5"/>
      <c r="M9" s="5"/>
      <c r="N9" s="5"/>
      <c r="O9" s="5">
        <f>SUM(C9:N9)</f>
        <v>340100</v>
      </c>
    </row>
    <row r="10" spans="1:15">
      <c r="A10" s="39"/>
      <c r="B10" s="6" t="s">
        <v>19</v>
      </c>
      <c r="C10" s="7">
        <f>C9/C8</f>
        <v>1.6697626418988649</v>
      </c>
      <c r="D10" s="7">
        <f>D9/D8</f>
        <v>1.2916187273210018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>
      <c r="A11" s="40"/>
      <c r="B11" s="6" t="s">
        <v>20</v>
      </c>
      <c r="C11" s="7">
        <f>C9/C7</f>
        <v>0.70931209586088484</v>
      </c>
      <c r="D11" s="7">
        <f>D9/D7</f>
        <v>0.49688468216948689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>
      <c r="A12" s="38" t="s">
        <v>22</v>
      </c>
      <c r="B12" s="2" t="s">
        <v>16</v>
      </c>
      <c r="C12" s="4">
        <v>297380</v>
      </c>
      <c r="D12" s="4">
        <v>295660</v>
      </c>
      <c r="E12" s="4">
        <v>391220</v>
      </c>
      <c r="F12" s="4">
        <v>380620</v>
      </c>
      <c r="G12" s="4">
        <v>381230</v>
      </c>
      <c r="H12" s="4">
        <v>310630</v>
      </c>
      <c r="I12" s="5">
        <v>364170</v>
      </c>
      <c r="J12" s="5">
        <v>466490</v>
      </c>
      <c r="K12" s="5">
        <v>343930</v>
      </c>
      <c r="L12" s="5">
        <v>394710</v>
      </c>
      <c r="M12" s="5">
        <v>423560</v>
      </c>
      <c r="N12" s="5">
        <v>335910</v>
      </c>
      <c r="O12" s="5">
        <v>4385520</v>
      </c>
    </row>
    <row r="13" spans="1:15">
      <c r="A13" s="39"/>
      <c r="B13" s="2" t="s">
        <v>17</v>
      </c>
      <c r="C13" s="5">
        <v>145100</v>
      </c>
      <c r="D13" s="5">
        <v>145990</v>
      </c>
      <c r="E13" s="5">
        <v>248230</v>
      </c>
      <c r="F13" s="5">
        <v>163850</v>
      </c>
      <c r="G13" s="5">
        <v>142660</v>
      </c>
      <c r="H13" s="5">
        <v>177410</v>
      </c>
      <c r="I13" s="5">
        <v>254400</v>
      </c>
      <c r="J13" s="5">
        <v>241380</v>
      </c>
      <c r="K13" s="5">
        <v>161200</v>
      </c>
      <c r="L13" s="5">
        <v>254770</v>
      </c>
      <c r="M13" s="5">
        <v>319800</v>
      </c>
      <c r="N13" s="5">
        <v>319730</v>
      </c>
      <c r="O13" s="5">
        <v>2574520</v>
      </c>
    </row>
    <row r="14" spans="1:15">
      <c r="A14" s="39"/>
      <c r="B14" s="2" t="s">
        <v>18</v>
      </c>
      <c r="C14" s="5">
        <v>202840</v>
      </c>
      <c r="D14" s="5">
        <v>176150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>SUM(C14:N14)</f>
        <v>378990</v>
      </c>
    </row>
    <row r="15" spans="1:15">
      <c r="A15" s="39"/>
      <c r="B15" s="6" t="s">
        <v>19</v>
      </c>
      <c r="C15" s="7">
        <f>C14/C13</f>
        <v>1.3979324603721572</v>
      </c>
      <c r="D15" s="7">
        <f>D14/D13</f>
        <v>1.2065894924309883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>
      <c r="A16" s="40"/>
      <c r="B16" s="6" t="s">
        <v>20</v>
      </c>
      <c r="C16" s="7">
        <f>C14/C12</f>
        <v>0.68209025489272979</v>
      </c>
      <c r="D16" s="7">
        <f>D14/D12</f>
        <v>0.59578569979029972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>
      <c r="A17" s="38" t="s">
        <v>23</v>
      </c>
      <c r="B17" s="2" t="s">
        <v>16</v>
      </c>
      <c r="C17" s="4">
        <v>165440</v>
      </c>
      <c r="D17" s="4">
        <v>192980</v>
      </c>
      <c r="E17" s="4">
        <v>266290</v>
      </c>
      <c r="F17" s="4">
        <v>272600</v>
      </c>
      <c r="G17" s="4">
        <v>287010</v>
      </c>
      <c r="H17" s="4">
        <v>206790</v>
      </c>
      <c r="I17" s="5">
        <v>238330</v>
      </c>
      <c r="J17" s="5">
        <v>347870</v>
      </c>
      <c r="K17" s="5">
        <v>223690</v>
      </c>
      <c r="L17" s="5">
        <v>243410</v>
      </c>
      <c r="M17" s="5">
        <v>262330</v>
      </c>
      <c r="N17" s="5">
        <v>196370</v>
      </c>
      <c r="O17" s="5">
        <v>2903110</v>
      </c>
    </row>
    <row r="18" spans="1:15">
      <c r="A18" s="39"/>
      <c r="B18" s="2" t="s">
        <v>17</v>
      </c>
      <c r="C18" s="5">
        <v>92850</v>
      </c>
      <c r="D18" s="5">
        <v>114370</v>
      </c>
      <c r="E18" s="5">
        <v>177810</v>
      </c>
      <c r="F18" s="5">
        <v>131010</v>
      </c>
      <c r="G18" s="5">
        <v>138720</v>
      </c>
      <c r="H18" s="5">
        <v>91320</v>
      </c>
      <c r="I18" s="5">
        <v>175050</v>
      </c>
      <c r="J18" s="5">
        <v>205930</v>
      </c>
      <c r="K18" s="5">
        <v>140740</v>
      </c>
      <c r="L18" s="5">
        <v>192070</v>
      </c>
      <c r="M18" s="5">
        <v>230660</v>
      </c>
      <c r="N18" s="5">
        <v>221560</v>
      </c>
      <c r="O18" s="5">
        <v>1912090</v>
      </c>
    </row>
    <row r="19" spans="1:15">
      <c r="A19" s="39"/>
      <c r="B19" s="2" t="s">
        <v>18</v>
      </c>
      <c r="C19" s="5">
        <v>185100</v>
      </c>
      <c r="D19" s="5">
        <v>159270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>SUM(C19:N19)</f>
        <v>344370</v>
      </c>
    </row>
    <row r="20" spans="1:15">
      <c r="A20" s="39"/>
      <c r="B20" s="6" t="s">
        <v>19</v>
      </c>
      <c r="C20" s="7">
        <f>C19/C18</f>
        <v>1.9935379644588045</v>
      </c>
      <c r="D20" s="7">
        <f>D19/D18</f>
        <v>1.3925854682171899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>
      <c r="A21" s="40"/>
      <c r="B21" s="6" t="s">
        <v>20</v>
      </c>
      <c r="C21" s="7">
        <f>C19/C17</f>
        <v>1.1188346228239845</v>
      </c>
      <c r="D21" s="7">
        <f>D19/D17</f>
        <v>0.82531868587418389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>
      <c r="A22" s="38" t="s">
        <v>24</v>
      </c>
      <c r="B22" s="2" t="s">
        <v>16</v>
      </c>
      <c r="C22" s="4">
        <v>895450</v>
      </c>
      <c r="D22" s="4">
        <v>940090</v>
      </c>
      <c r="E22" s="4">
        <v>1274080</v>
      </c>
      <c r="F22" s="4">
        <v>1260060</v>
      </c>
      <c r="G22" s="4">
        <v>1338890</v>
      </c>
      <c r="H22" s="4">
        <v>1025860</v>
      </c>
      <c r="I22" s="5">
        <v>1205310</v>
      </c>
      <c r="J22" s="5">
        <v>1644230</v>
      </c>
      <c r="K22" s="5">
        <v>1179830</v>
      </c>
      <c r="L22" s="5">
        <v>1345830</v>
      </c>
      <c r="M22" s="5">
        <v>1349520</v>
      </c>
      <c r="N22" s="5">
        <v>1057290</v>
      </c>
      <c r="O22" s="5">
        <v>14516430</v>
      </c>
    </row>
    <row r="23" spans="1:15">
      <c r="A23" s="39"/>
      <c r="B23" s="2" t="s">
        <v>17</v>
      </c>
      <c r="C23" s="4">
        <v>418450</v>
      </c>
      <c r="D23" s="4">
        <v>460030</v>
      </c>
      <c r="E23" s="4">
        <v>785390</v>
      </c>
      <c r="F23" s="4">
        <v>559730</v>
      </c>
      <c r="G23" s="5">
        <v>512970</v>
      </c>
      <c r="H23" s="5">
        <v>483430</v>
      </c>
      <c r="I23" s="5">
        <v>796630</v>
      </c>
      <c r="J23" s="5">
        <v>827440</v>
      </c>
      <c r="K23" s="5">
        <v>557460</v>
      </c>
      <c r="L23" s="5">
        <v>822470</v>
      </c>
      <c r="M23" s="5">
        <v>967140</v>
      </c>
      <c r="N23" s="5">
        <v>980030</v>
      </c>
      <c r="O23" s="5">
        <v>8171170</v>
      </c>
    </row>
    <row r="24" spans="1:15">
      <c r="A24" s="39"/>
      <c r="B24" s="2" t="s">
        <v>18</v>
      </c>
      <c r="C24" s="5">
        <v>697770</v>
      </c>
      <c r="D24" s="5">
        <v>572660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>SUM(C24:N24)</f>
        <v>1270430</v>
      </c>
    </row>
    <row r="25" spans="1:15">
      <c r="A25" s="39"/>
      <c r="B25" s="6" t="s">
        <v>19</v>
      </c>
      <c r="C25" s="7">
        <f>C24/C23</f>
        <v>1.6675110526944676</v>
      </c>
      <c r="D25" s="7">
        <f>D24/D23</f>
        <v>1.2448318587918179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>
      <c r="A26" s="40"/>
      <c r="B26" s="6" t="s">
        <v>20</v>
      </c>
      <c r="C26" s="7">
        <f>C24/C22</f>
        <v>0.77923948852532243</v>
      </c>
      <c r="D26" s="7">
        <f>D24/D22</f>
        <v>0.60915444265974539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>
      <c r="A27" s="38" t="s">
        <v>25</v>
      </c>
      <c r="B27" s="2" t="s">
        <v>16</v>
      </c>
      <c r="C27" s="8">
        <v>42684710</v>
      </c>
      <c r="D27" s="8">
        <v>43539370</v>
      </c>
      <c r="E27" s="8">
        <v>51147600</v>
      </c>
      <c r="F27" s="8">
        <v>50718730</v>
      </c>
      <c r="G27" s="9">
        <v>51402690</v>
      </c>
      <c r="H27" s="9">
        <v>45810390</v>
      </c>
      <c r="I27" s="9">
        <v>51780530</v>
      </c>
      <c r="J27" s="9">
        <v>63234040</v>
      </c>
      <c r="K27" s="9">
        <v>48761240</v>
      </c>
      <c r="L27" s="9">
        <v>50052850</v>
      </c>
      <c r="M27" s="9">
        <v>49659370</v>
      </c>
      <c r="N27" s="9">
        <v>47129960</v>
      </c>
      <c r="O27" s="5">
        <v>595921480</v>
      </c>
    </row>
    <row r="28" spans="1:15">
      <c r="A28" s="39"/>
      <c r="B28" s="2" t="s">
        <v>17</v>
      </c>
      <c r="C28" s="8">
        <v>17289120</v>
      </c>
      <c r="D28" s="8">
        <v>17634050</v>
      </c>
      <c r="E28" s="10">
        <v>27292910</v>
      </c>
      <c r="F28" s="8">
        <v>22444480</v>
      </c>
      <c r="G28" s="11">
        <v>20474110</v>
      </c>
      <c r="H28" s="11">
        <v>19596640</v>
      </c>
      <c r="I28" s="11">
        <v>29907380</v>
      </c>
      <c r="J28" s="11">
        <v>30975520</v>
      </c>
      <c r="K28" s="11">
        <v>22427250</v>
      </c>
      <c r="L28" s="12">
        <v>31567150</v>
      </c>
      <c r="M28" s="11">
        <v>36357970</v>
      </c>
      <c r="N28" s="11">
        <v>39002060</v>
      </c>
      <c r="O28" s="5">
        <v>314968640</v>
      </c>
    </row>
    <row r="29" spans="1:15">
      <c r="A29" s="39"/>
      <c r="B29" s="2" t="s">
        <v>18</v>
      </c>
      <c r="C29" s="8">
        <v>28435800</v>
      </c>
      <c r="D29" s="13">
        <v>23276980</v>
      </c>
      <c r="E29" s="14"/>
      <c r="F29" s="8"/>
      <c r="G29" s="9"/>
      <c r="H29" s="9"/>
      <c r="I29" s="9"/>
      <c r="J29" s="9"/>
      <c r="K29" s="9"/>
      <c r="L29" s="12"/>
      <c r="M29" s="9"/>
      <c r="N29" s="9"/>
      <c r="O29" s="5">
        <f>SUM(C29:N29)</f>
        <v>51712780</v>
      </c>
    </row>
    <row r="30" spans="1:15">
      <c r="A30" s="39"/>
      <c r="B30" s="6" t="s">
        <v>19</v>
      </c>
      <c r="C30" s="7">
        <f>C29/C28</f>
        <v>1.6447222299342015</v>
      </c>
      <c r="D30" s="7">
        <f>D29/D28</f>
        <v>1.3200019280879889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>
      <c r="A31" s="40"/>
      <c r="B31" s="6" t="s">
        <v>20</v>
      </c>
      <c r="C31" s="7">
        <f>C29/C27</f>
        <v>0.66618234023377454</v>
      </c>
      <c r="D31" s="7">
        <f>D29/D27</f>
        <v>0.53461912747014939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3.5"/>
  <cols>
    <col min="1" max="1" width="7.125" style="29" customWidth="1"/>
    <col min="2" max="2" width="11.625" style="29" customWidth="1"/>
    <col min="3" max="15" width="11.125" style="29" customWidth="1"/>
  </cols>
  <sheetData>
    <row r="1" spans="1:1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8" t="s">
        <v>14</v>
      </c>
    </row>
    <row r="2" spans="1:15">
      <c r="A2" s="41" t="s">
        <v>15</v>
      </c>
      <c r="B2" s="19" t="s">
        <v>16</v>
      </c>
      <c r="C2" s="20">
        <v>7010</v>
      </c>
      <c r="D2" s="20">
        <v>8850</v>
      </c>
      <c r="E2" s="20">
        <v>12030</v>
      </c>
      <c r="F2" s="20">
        <v>13220</v>
      </c>
      <c r="G2" s="20">
        <v>11410</v>
      </c>
      <c r="H2" s="20">
        <v>9710</v>
      </c>
      <c r="I2" s="20">
        <v>9540</v>
      </c>
      <c r="J2" s="20">
        <v>12750</v>
      </c>
      <c r="K2" s="20">
        <v>9630</v>
      </c>
      <c r="L2" s="20">
        <v>13860</v>
      </c>
      <c r="M2" s="20">
        <v>15290</v>
      </c>
      <c r="N2" s="20">
        <v>10280</v>
      </c>
      <c r="O2" s="20">
        <v>133560</v>
      </c>
    </row>
    <row r="3" spans="1:15">
      <c r="A3" s="41"/>
      <c r="B3" s="19" t="s">
        <v>17</v>
      </c>
      <c r="C3" s="20">
        <v>100</v>
      </c>
      <c r="D3" s="20">
        <v>240</v>
      </c>
      <c r="E3" s="20">
        <v>3830</v>
      </c>
      <c r="F3" s="20">
        <v>310</v>
      </c>
      <c r="G3" s="20">
        <v>550</v>
      </c>
      <c r="H3" s="20">
        <v>270</v>
      </c>
      <c r="I3" s="20">
        <v>1300</v>
      </c>
      <c r="J3" s="20">
        <v>550</v>
      </c>
      <c r="K3" s="20">
        <v>430</v>
      </c>
      <c r="L3" s="20">
        <v>410</v>
      </c>
      <c r="M3" s="20">
        <v>1010</v>
      </c>
      <c r="N3" s="20">
        <v>360</v>
      </c>
      <c r="O3" s="20">
        <v>9360</v>
      </c>
    </row>
    <row r="4" spans="1:15">
      <c r="A4" s="41"/>
      <c r="B4" s="19" t="s">
        <v>18</v>
      </c>
      <c r="C4" s="20">
        <v>180</v>
      </c>
      <c r="D4" s="20">
        <v>190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>
        <f>SUM(C4:N4)</f>
        <v>370</v>
      </c>
    </row>
    <row r="5" spans="1:15">
      <c r="A5" s="41"/>
      <c r="B5" s="21" t="s">
        <v>19</v>
      </c>
      <c r="C5" s="22">
        <f>C4/C3</f>
        <v>1.8</v>
      </c>
      <c r="D5" s="22">
        <f>D4/D3</f>
        <v>0.79166666666666663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41"/>
      <c r="B6" s="21" t="s">
        <v>20</v>
      </c>
      <c r="C6" s="22">
        <f>C4/C2</f>
        <v>2.5677603423680456E-2</v>
      </c>
      <c r="D6" s="22">
        <f>D4/D2</f>
        <v>2.1468926553672316E-2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>
      <c r="A7" s="41" t="s">
        <v>21</v>
      </c>
      <c r="B7" s="19" t="s">
        <v>16</v>
      </c>
      <c r="C7" s="20">
        <v>35810</v>
      </c>
      <c r="D7" s="20">
        <v>46660</v>
      </c>
      <c r="E7" s="20">
        <v>63030</v>
      </c>
      <c r="F7" s="20">
        <v>62640</v>
      </c>
      <c r="G7" s="20">
        <v>79840</v>
      </c>
      <c r="H7" s="20">
        <v>52760</v>
      </c>
      <c r="I7" s="20">
        <v>73180</v>
      </c>
      <c r="J7" s="20">
        <v>70660</v>
      </c>
      <c r="K7" s="20">
        <v>62200</v>
      </c>
      <c r="L7" s="20">
        <v>112630</v>
      </c>
      <c r="M7" s="20">
        <v>69630</v>
      </c>
      <c r="N7" s="20">
        <v>42670</v>
      </c>
      <c r="O7" s="20">
        <v>771730</v>
      </c>
    </row>
    <row r="8" spans="1:15">
      <c r="A8" s="41"/>
      <c r="B8" s="19" t="s">
        <v>17</v>
      </c>
      <c r="C8" s="20">
        <v>1620</v>
      </c>
      <c r="D8" s="20">
        <v>1360</v>
      </c>
      <c r="E8" s="20">
        <v>1420</v>
      </c>
      <c r="F8" s="20">
        <v>710</v>
      </c>
      <c r="G8" s="20">
        <v>1410</v>
      </c>
      <c r="H8" s="20">
        <v>2120</v>
      </c>
      <c r="I8" s="20">
        <v>1910</v>
      </c>
      <c r="J8" s="20">
        <v>1720</v>
      </c>
      <c r="K8" s="20">
        <v>270</v>
      </c>
      <c r="L8" s="20">
        <v>510</v>
      </c>
      <c r="M8" s="20">
        <v>350</v>
      </c>
      <c r="N8" s="20">
        <v>470</v>
      </c>
      <c r="O8" s="20">
        <v>13870</v>
      </c>
    </row>
    <row r="9" spans="1:15">
      <c r="A9" s="41"/>
      <c r="B9" s="19" t="s">
        <v>18</v>
      </c>
      <c r="C9" s="20">
        <v>250</v>
      </c>
      <c r="D9" s="20">
        <v>320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>
        <f>SUM(C9:N9)</f>
        <v>570</v>
      </c>
    </row>
    <row r="10" spans="1:15">
      <c r="A10" s="41"/>
      <c r="B10" s="21" t="s">
        <v>19</v>
      </c>
      <c r="C10" s="22">
        <f>C9/C8</f>
        <v>0.15432098765432098</v>
      </c>
      <c r="D10" s="22">
        <f>D9/D8</f>
        <v>0.23529411764705882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>
      <c r="A11" s="41"/>
      <c r="B11" s="21" t="s">
        <v>20</v>
      </c>
      <c r="C11" s="22">
        <f>C9/C7</f>
        <v>6.9812901424183187E-3</v>
      </c>
      <c r="D11" s="22">
        <f>D9/D7</f>
        <v>6.8581225889412772E-3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>
      <c r="A12" s="41" t="s">
        <v>22</v>
      </c>
      <c r="B12" s="19" t="s">
        <v>16</v>
      </c>
      <c r="C12" s="20">
        <v>16640</v>
      </c>
      <c r="D12" s="20">
        <v>16540</v>
      </c>
      <c r="E12" s="20">
        <v>20080</v>
      </c>
      <c r="F12" s="20">
        <v>22730</v>
      </c>
      <c r="G12" s="20">
        <v>18280</v>
      </c>
      <c r="H12" s="20">
        <v>13910</v>
      </c>
      <c r="I12" s="20">
        <v>18200</v>
      </c>
      <c r="J12" s="20">
        <v>17120</v>
      </c>
      <c r="K12" s="20">
        <v>13590</v>
      </c>
      <c r="L12" s="20">
        <v>21550</v>
      </c>
      <c r="M12" s="20">
        <v>22520</v>
      </c>
      <c r="N12" s="20">
        <v>15110</v>
      </c>
      <c r="O12" s="20">
        <v>216270</v>
      </c>
    </row>
    <row r="13" spans="1:15">
      <c r="A13" s="41"/>
      <c r="B13" s="19" t="s">
        <v>17</v>
      </c>
      <c r="C13" s="20">
        <v>3740</v>
      </c>
      <c r="D13" s="20">
        <v>2930</v>
      </c>
      <c r="E13" s="20">
        <v>2790</v>
      </c>
      <c r="F13" s="20">
        <v>1810</v>
      </c>
      <c r="G13" s="20">
        <v>3110</v>
      </c>
      <c r="H13" s="20">
        <v>2210</v>
      </c>
      <c r="I13" s="20">
        <v>2710</v>
      </c>
      <c r="J13" s="20">
        <v>2200</v>
      </c>
      <c r="K13" s="20">
        <v>860</v>
      </c>
      <c r="L13" s="20">
        <v>2780</v>
      </c>
      <c r="M13" s="20">
        <v>2320</v>
      </c>
      <c r="N13" s="20">
        <v>8610</v>
      </c>
      <c r="O13" s="20">
        <v>36070</v>
      </c>
    </row>
    <row r="14" spans="1:15">
      <c r="A14" s="41"/>
      <c r="B14" s="19" t="s">
        <v>18</v>
      </c>
      <c r="C14" s="20">
        <v>1810</v>
      </c>
      <c r="D14" s="20">
        <v>1080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>
        <f>SUM(C14:N14)</f>
        <v>2890</v>
      </c>
    </row>
    <row r="15" spans="1:15">
      <c r="A15" s="41"/>
      <c r="B15" s="21" t="s">
        <v>19</v>
      </c>
      <c r="C15" s="22">
        <f>C14/C13</f>
        <v>0.48395721925133689</v>
      </c>
      <c r="D15" s="22">
        <f>D14/D13</f>
        <v>0.36860068259385664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>
      <c r="A16" s="41"/>
      <c r="B16" s="21" t="s">
        <v>20</v>
      </c>
      <c r="C16" s="22">
        <f>C14/C12</f>
        <v>0.10877403846153846</v>
      </c>
      <c r="D16" s="22">
        <f>D14/D12</f>
        <v>6.529625151148731E-2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>
      <c r="A17" s="41" t="s">
        <v>23</v>
      </c>
      <c r="B17" s="19" t="s">
        <v>16</v>
      </c>
      <c r="C17" s="20">
        <v>4270</v>
      </c>
      <c r="D17" s="20">
        <v>7220</v>
      </c>
      <c r="E17" s="20">
        <v>10750</v>
      </c>
      <c r="F17" s="20">
        <v>7870</v>
      </c>
      <c r="G17" s="20">
        <v>7250</v>
      </c>
      <c r="H17" s="20">
        <v>6990</v>
      </c>
      <c r="I17" s="20">
        <v>7980</v>
      </c>
      <c r="J17" s="20">
        <v>9150</v>
      </c>
      <c r="K17" s="20">
        <v>6670</v>
      </c>
      <c r="L17" s="20">
        <v>10220</v>
      </c>
      <c r="M17" s="20">
        <v>10490</v>
      </c>
      <c r="N17" s="20">
        <v>6510</v>
      </c>
      <c r="O17" s="20">
        <v>95360</v>
      </c>
    </row>
    <row r="18" spans="1:15">
      <c r="A18" s="41"/>
      <c r="B18" s="19" t="s">
        <v>17</v>
      </c>
      <c r="C18" s="20">
        <v>200</v>
      </c>
      <c r="D18" s="20">
        <v>140</v>
      </c>
      <c r="E18" s="20">
        <v>450</v>
      </c>
      <c r="F18" s="20">
        <v>430</v>
      </c>
      <c r="G18" s="20">
        <v>490</v>
      </c>
      <c r="H18" s="20">
        <v>80</v>
      </c>
      <c r="I18" s="20">
        <v>940</v>
      </c>
      <c r="J18" s="20">
        <v>260</v>
      </c>
      <c r="K18" s="20">
        <v>120</v>
      </c>
      <c r="L18" s="20">
        <v>180</v>
      </c>
      <c r="M18" s="20">
        <v>280</v>
      </c>
      <c r="N18" s="20">
        <v>1100</v>
      </c>
      <c r="O18" s="20">
        <v>4670</v>
      </c>
    </row>
    <row r="19" spans="1:15">
      <c r="A19" s="41"/>
      <c r="B19" s="19" t="s">
        <v>18</v>
      </c>
      <c r="C19" s="20">
        <v>70</v>
      </c>
      <c r="D19" s="20">
        <v>180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>
        <f>SUM(C19:N19)</f>
        <v>250</v>
      </c>
    </row>
    <row r="20" spans="1:15">
      <c r="A20" s="41"/>
      <c r="B20" s="21" t="s">
        <v>19</v>
      </c>
      <c r="C20" s="22">
        <f>C19/C18</f>
        <v>0.35</v>
      </c>
      <c r="D20" s="22">
        <f>D19/D18</f>
        <v>1.2857142857142858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>
      <c r="A21" s="41"/>
      <c r="B21" s="21" t="s">
        <v>20</v>
      </c>
      <c r="C21" s="22">
        <f>C19/C17</f>
        <v>1.6393442622950821E-2</v>
      </c>
      <c r="D21" s="22">
        <f>D19/D17</f>
        <v>2.4930747922437674E-2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>
      <c r="A22" s="41" t="s">
        <v>24</v>
      </c>
      <c r="B22" s="19" t="s">
        <v>16</v>
      </c>
      <c r="C22" s="20">
        <v>63730</v>
      </c>
      <c r="D22" s="20">
        <v>79270</v>
      </c>
      <c r="E22" s="20">
        <v>105890</v>
      </c>
      <c r="F22" s="20">
        <v>106470</v>
      </c>
      <c r="G22" s="20">
        <v>116780</v>
      </c>
      <c r="H22" s="20">
        <v>83360</v>
      </c>
      <c r="I22" s="20">
        <v>108900</v>
      </c>
      <c r="J22" s="20">
        <v>109680</v>
      </c>
      <c r="K22" s="20">
        <v>92090</v>
      </c>
      <c r="L22" s="20">
        <v>158260</v>
      </c>
      <c r="M22" s="20">
        <v>117930</v>
      </c>
      <c r="N22" s="20">
        <v>74560</v>
      </c>
      <c r="O22" s="20">
        <v>1216920</v>
      </c>
    </row>
    <row r="23" spans="1:15">
      <c r="A23" s="41"/>
      <c r="B23" s="19" t="s">
        <v>17</v>
      </c>
      <c r="C23" s="20">
        <v>5660</v>
      </c>
      <c r="D23" s="20">
        <v>4680</v>
      </c>
      <c r="E23" s="20">
        <v>8490</v>
      </c>
      <c r="F23" s="20">
        <v>3250</v>
      </c>
      <c r="G23" s="20">
        <v>5560</v>
      </c>
      <c r="H23" s="20">
        <v>4680</v>
      </c>
      <c r="I23" s="20">
        <v>6860</v>
      </c>
      <c r="J23" s="20">
        <v>4730</v>
      </c>
      <c r="K23" s="20">
        <v>1670</v>
      </c>
      <c r="L23" s="20">
        <v>3890</v>
      </c>
      <c r="M23" s="20">
        <v>3970</v>
      </c>
      <c r="N23" s="20">
        <v>10540</v>
      </c>
      <c r="O23" s="20">
        <v>63980</v>
      </c>
    </row>
    <row r="24" spans="1:15">
      <c r="A24" s="41"/>
      <c r="B24" s="19" t="s">
        <v>18</v>
      </c>
      <c r="C24" s="20">
        <v>2310</v>
      </c>
      <c r="D24" s="20">
        <v>1770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>
        <f>SUM(C24:N24)</f>
        <v>4080</v>
      </c>
    </row>
    <row r="25" spans="1:15">
      <c r="A25" s="41"/>
      <c r="B25" s="21" t="s">
        <v>19</v>
      </c>
      <c r="C25" s="22">
        <f>C24/C23</f>
        <v>0.40812720848056538</v>
      </c>
      <c r="D25" s="22">
        <f>D24/D23</f>
        <v>0.37820512820512819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>
      <c r="A26" s="41"/>
      <c r="B26" s="21" t="s">
        <v>20</v>
      </c>
      <c r="C26" s="22">
        <f>C24/C22</f>
        <v>3.624666562058685E-2</v>
      </c>
      <c r="D26" s="22">
        <f>D24/D22</f>
        <v>2.2328749842311087E-2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>
      <c r="A27" s="41" t="s">
        <v>25</v>
      </c>
      <c r="B27" s="17" t="s">
        <v>16</v>
      </c>
      <c r="C27" s="23">
        <v>9208780</v>
      </c>
      <c r="D27" s="23">
        <v>9276270</v>
      </c>
      <c r="E27" s="23">
        <v>9515070</v>
      </c>
      <c r="F27" s="23">
        <v>11284480</v>
      </c>
      <c r="G27" s="24">
        <v>9727570</v>
      </c>
      <c r="H27" s="24">
        <v>9586990</v>
      </c>
      <c r="I27" s="24">
        <v>10801410</v>
      </c>
      <c r="J27" s="24">
        <v>9486460</v>
      </c>
      <c r="K27" s="24">
        <v>8260400</v>
      </c>
      <c r="L27" s="24">
        <v>10262020</v>
      </c>
      <c r="M27" s="24">
        <v>9064070</v>
      </c>
      <c r="N27" s="24">
        <v>9182820</v>
      </c>
      <c r="O27" s="20">
        <v>115656350</v>
      </c>
    </row>
    <row r="28" spans="1:15">
      <c r="A28" s="41"/>
      <c r="B28" s="19" t="s">
        <v>17</v>
      </c>
      <c r="C28" s="25">
        <v>457580</v>
      </c>
      <c r="D28" s="25">
        <v>206900</v>
      </c>
      <c r="E28" s="26">
        <v>264350</v>
      </c>
      <c r="F28" s="26">
        <v>224680</v>
      </c>
      <c r="G28" s="26">
        <v>242170</v>
      </c>
      <c r="H28" s="26">
        <v>244920</v>
      </c>
      <c r="I28" s="26">
        <v>750390</v>
      </c>
      <c r="J28" s="24">
        <v>587490</v>
      </c>
      <c r="K28" s="24">
        <v>274100</v>
      </c>
      <c r="L28" s="27">
        <v>298750</v>
      </c>
      <c r="M28" s="24">
        <v>340550</v>
      </c>
      <c r="N28" s="24">
        <v>319980</v>
      </c>
      <c r="O28" s="20">
        <v>4211860</v>
      </c>
    </row>
    <row r="29" spans="1:15">
      <c r="A29" s="41"/>
      <c r="B29" s="19" t="s">
        <v>18</v>
      </c>
      <c r="C29" s="25">
        <v>219780</v>
      </c>
      <c r="D29" s="25">
        <v>205390</v>
      </c>
      <c r="E29" s="28"/>
      <c r="F29" s="26"/>
      <c r="G29" s="26"/>
      <c r="H29" s="26"/>
      <c r="I29" s="26"/>
      <c r="J29" s="24"/>
      <c r="K29" s="24"/>
      <c r="L29" s="27"/>
      <c r="M29" s="24"/>
      <c r="N29" s="24"/>
      <c r="O29" s="20">
        <f>SUM(C29:N29)</f>
        <v>425170</v>
      </c>
    </row>
    <row r="30" spans="1:15">
      <c r="A30" s="41"/>
      <c r="B30" s="21" t="s">
        <v>19</v>
      </c>
      <c r="C30" s="22">
        <f>C29/C28</f>
        <v>0.48030945408453168</v>
      </c>
      <c r="D30" s="22">
        <f>D29/D28</f>
        <v>0.99270178830352829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>
      <c r="A31" s="41"/>
      <c r="B31" s="21" t="s">
        <v>20</v>
      </c>
      <c r="C31" s="22">
        <f>C29/C27</f>
        <v>2.3866353632077213E-2</v>
      </c>
      <c r="D31" s="22">
        <f>D29/D27</f>
        <v>2.2141442627262899E-2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3.5"/>
  <cols>
    <col min="1" max="1" width="7.125" style="29" customWidth="1"/>
    <col min="2" max="2" width="11.625" style="29" customWidth="1"/>
    <col min="3" max="15" width="11.125" style="29" customWidth="1"/>
  </cols>
  <sheetData>
    <row r="1" spans="1:1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18" t="s">
        <v>14</v>
      </c>
    </row>
    <row r="2" spans="1:15">
      <c r="A2" s="42" t="s">
        <v>15</v>
      </c>
      <c r="B2" s="19" t="s">
        <v>16</v>
      </c>
      <c r="C2" s="20">
        <f>全体!C2-外国人!C2</f>
        <v>151880</v>
      </c>
      <c r="D2" s="20">
        <f>全体!D2-外国人!D2</f>
        <v>148880</v>
      </c>
      <c r="E2" s="20">
        <f>全体!E2-外国人!E2</f>
        <v>207200</v>
      </c>
      <c r="F2" s="20">
        <f>全体!F2-外国人!F2</f>
        <v>214250</v>
      </c>
      <c r="G2" s="20">
        <f>全体!G2-外国人!G2</f>
        <v>240640</v>
      </c>
      <c r="H2" s="20">
        <f>全体!H2-外国人!H2</f>
        <v>175180</v>
      </c>
      <c r="I2" s="20">
        <f>全体!I2-外国人!I2</f>
        <v>200180</v>
      </c>
      <c r="J2" s="20">
        <f>全体!J2-外国人!J2</f>
        <v>276470</v>
      </c>
      <c r="K2" s="20">
        <f>全体!K2-外国人!K2</f>
        <v>197080</v>
      </c>
      <c r="L2" s="20">
        <f>全体!L2-外国人!L2</f>
        <v>227250</v>
      </c>
      <c r="M2" s="20">
        <f>全体!M2-外国人!M2</f>
        <v>220850</v>
      </c>
      <c r="N2" s="20">
        <f>全体!N2-外国人!N2</f>
        <v>175100</v>
      </c>
      <c r="O2" s="20">
        <f t="shared" ref="O2:O19" si="0">SUM(C2:N2)</f>
        <v>2434960</v>
      </c>
    </row>
    <row r="3" spans="1:15">
      <c r="A3" s="43"/>
      <c r="B3" s="19" t="s">
        <v>17</v>
      </c>
      <c r="C3" s="20">
        <f>全体!C3-外国人!C3</f>
        <v>64130</v>
      </c>
      <c r="D3" s="20">
        <f>全体!D3-外国人!D3</f>
        <v>86440</v>
      </c>
      <c r="E3" s="20">
        <f>全体!E3-外国人!E3</f>
        <v>138360</v>
      </c>
      <c r="F3" s="20">
        <f>全体!F3-外国人!F3</f>
        <v>116730</v>
      </c>
      <c r="G3" s="20">
        <f>全体!G3-外国人!G3</f>
        <v>100150</v>
      </c>
      <c r="H3" s="20">
        <f>全体!H3-外国人!H3</f>
        <v>96050</v>
      </c>
      <c r="I3" s="20">
        <f>全体!I3-外国人!I3</f>
        <v>155810</v>
      </c>
      <c r="J3" s="20">
        <f>全体!J3-外国人!J3</f>
        <v>156410</v>
      </c>
      <c r="K3" s="20">
        <f>全体!K3-外国人!K3</f>
        <v>110740</v>
      </c>
      <c r="L3" s="20">
        <f>全体!L3-外国人!L3</f>
        <v>154270</v>
      </c>
      <c r="M3" s="20">
        <f>全体!M3-外国人!M3</f>
        <v>156420</v>
      </c>
      <c r="N3" s="20">
        <f>全体!N3-外国人!N3</f>
        <v>166470</v>
      </c>
      <c r="O3" s="20">
        <f t="shared" si="0"/>
        <v>1501980</v>
      </c>
    </row>
    <row r="4" spans="1:15">
      <c r="A4" s="43"/>
      <c r="B4" s="19" t="s">
        <v>18</v>
      </c>
      <c r="C4" s="20">
        <f>全体!C4-外国人!C4</f>
        <v>115490</v>
      </c>
      <c r="D4" s="20">
        <f>全体!D4-外国人!D4</f>
        <v>91110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>
        <f>SUM(C4:N4)</f>
        <v>206600</v>
      </c>
    </row>
    <row r="5" spans="1:15">
      <c r="A5" s="43"/>
      <c r="B5" s="21" t="s">
        <v>19</v>
      </c>
      <c r="C5" s="22">
        <f>C4/C3</f>
        <v>1.8008732262591611</v>
      </c>
      <c r="D5" s="22">
        <f>D4/D3</f>
        <v>1.0540259139287367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44"/>
      <c r="B6" s="21" t="s">
        <v>20</v>
      </c>
      <c r="C6" s="22">
        <f>C4/C2</f>
        <v>0.76040294969712929</v>
      </c>
      <c r="D6" s="22">
        <f>D4/D2</f>
        <v>0.61196937130574958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>
      <c r="A7" s="42" t="s">
        <v>21</v>
      </c>
      <c r="B7" s="19" t="s">
        <v>16</v>
      </c>
      <c r="C7" s="20">
        <f>全体!C7-外国人!C7</f>
        <v>237920</v>
      </c>
      <c r="D7" s="20">
        <f>全体!D7-外国人!D7</f>
        <v>247050</v>
      </c>
      <c r="E7" s="20">
        <f>全体!E7-外国人!E7</f>
        <v>334310</v>
      </c>
      <c r="F7" s="20">
        <f>全体!F7-外国人!F7</f>
        <v>316720</v>
      </c>
      <c r="G7" s="20">
        <f>全体!G7-外国人!G7</f>
        <v>338770</v>
      </c>
      <c r="H7" s="20">
        <f>全体!H7-外国人!H7</f>
        <v>270790</v>
      </c>
      <c r="I7" s="20">
        <f>全体!I7-外国人!I7</f>
        <v>319910</v>
      </c>
      <c r="J7" s="20">
        <f>全体!J7-外国人!J7</f>
        <v>469990</v>
      </c>
      <c r="K7" s="20">
        <f>全体!K7-外国人!K7</f>
        <v>343290</v>
      </c>
      <c r="L7" s="20">
        <f>全体!L7-外国人!L7</f>
        <v>353970</v>
      </c>
      <c r="M7" s="20">
        <f>全体!M7-外国人!M7</f>
        <v>357860</v>
      </c>
      <c r="N7" s="20">
        <f>全体!N7-外国人!N7</f>
        <v>296960</v>
      </c>
      <c r="O7" s="20">
        <f t="shared" si="0"/>
        <v>3887540</v>
      </c>
    </row>
    <row r="8" spans="1:15">
      <c r="A8" s="43"/>
      <c r="B8" s="19" t="s">
        <v>17</v>
      </c>
      <c r="C8" s="20">
        <f>全体!C8-外国人!C8</f>
        <v>114660</v>
      </c>
      <c r="D8" s="20">
        <f>全体!D8-外国人!D8</f>
        <v>111630</v>
      </c>
      <c r="E8" s="20">
        <f>全体!E8-外国人!E8</f>
        <v>215750</v>
      </c>
      <c r="F8" s="20">
        <f>全体!F8-外国人!F8</f>
        <v>147120</v>
      </c>
      <c r="G8" s="20">
        <f>全体!G8-外国人!G8</f>
        <v>129470</v>
      </c>
      <c r="H8" s="20">
        <f>全体!H8-外国人!H8</f>
        <v>116260</v>
      </c>
      <c r="I8" s="20">
        <f>全体!I8-外国人!I8</f>
        <v>208160</v>
      </c>
      <c r="J8" s="20">
        <f>全体!J8-外国人!J8</f>
        <v>221440</v>
      </c>
      <c r="K8" s="20">
        <f>全体!K8-外国人!K8</f>
        <v>144080</v>
      </c>
      <c r="L8" s="20">
        <f>全体!L8-外国人!L8</f>
        <v>220440</v>
      </c>
      <c r="M8" s="20">
        <f>全体!M8-外国人!M8</f>
        <v>258900</v>
      </c>
      <c r="N8" s="20">
        <f>全体!N8-外国人!N8</f>
        <v>271440</v>
      </c>
      <c r="O8" s="20">
        <f t="shared" si="0"/>
        <v>2159350</v>
      </c>
    </row>
    <row r="9" spans="1:15">
      <c r="A9" s="43"/>
      <c r="B9" s="19" t="s">
        <v>18</v>
      </c>
      <c r="C9" s="20">
        <f>全体!C9-外国人!C9</f>
        <v>193910</v>
      </c>
      <c r="D9" s="20">
        <f>全体!D9-外国人!D9</f>
        <v>145620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>
        <f t="shared" si="0"/>
        <v>339530</v>
      </c>
    </row>
    <row r="10" spans="1:15">
      <c r="A10" s="43"/>
      <c r="B10" s="21" t="s">
        <v>19</v>
      </c>
      <c r="C10" s="22">
        <f>C9/C8</f>
        <v>1.6911739054596198</v>
      </c>
      <c r="D10" s="22">
        <f>D9/D8</f>
        <v>1.3044880408492341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>
      <c r="A11" s="44"/>
      <c r="B11" s="21" t="s">
        <v>20</v>
      </c>
      <c r="C11" s="22">
        <f>C9/C7</f>
        <v>0.81502185608607935</v>
      </c>
      <c r="D11" s="22">
        <f>D9/D7</f>
        <v>0.58943533697632056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>
      <c r="A12" s="42" t="s">
        <v>22</v>
      </c>
      <c r="B12" s="19" t="s">
        <v>16</v>
      </c>
      <c r="C12" s="20">
        <f>全体!C12-外国人!C12</f>
        <v>280740</v>
      </c>
      <c r="D12" s="20">
        <f>全体!D12-外国人!D12</f>
        <v>279120</v>
      </c>
      <c r="E12" s="20">
        <f>全体!E12-外国人!E12</f>
        <v>371140</v>
      </c>
      <c r="F12" s="20">
        <f>全体!F12-外国人!F12</f>
        <v>357890</v>
      </c>
      <c r="G12" s="20">
        <f>全体!G12-外国人!G12</f>
        <v>362950</v>
      </c>
      <c r="H12" s="20">
        <f>全体!H12-外国人!H12</f>
        <v>296720</v>
      </c>
      <c r="I12" s="20">
        <f>全体!I12-外国人!I12</f>
        <v>345970</v>
      </c>
      <c r="J12" s="20">
        <f>全体!J12-外国人!J12</f>
        <v>449370</v>
      </c>
      <c r="K12" s="20">
        <f>全体!K12-外国人!K12</f>
        <v>330340</v>
      </c>
      <c r="L12" s="20">
        <f>全体!L12-外国人!L12</f>
        <v>373160</v>
      </c>
      <c r="M12" s="20">
        <f>全体!M12-外国人!M12</f>
        <v>401040</v>
      </c>
      <c r="N12" s="20">
        <f>全体!N12-外国人!N12</f>
        <v>320800</v>
      </c>
      <c r="O12" s="20">
        <f t="shared" si="0"/>
        <v>4169240</v>
      </c>
    </row>
    <row r="13" spans="1:15">
      <c r="A13" s="43"/>
      <c r="B13" s="19" t="s">
        <v>17</v>
      </c>
      <c r="C13" s="20">
        <f>全体!C13-外国人!C13</f>
        <v>141360</v>
      </c>
      <c r="D13" s="20">
        <f>全体!D13-外国人!D13</f>
        <v>143060</v>
      </c>
      <c r="E13" s="20">
        <f>全体!E13-外国人!E13</f>
        <v>245440</v>
      </c>
      <c r="F13" s="20">
        <f>全体!F13-外国人!F13</f>
        <v>162040</v>
      </c>
      <c r="G13" s="20">
        <f>全体!G13-外国人!G13</f>
        <v>139550</v>
      </c>
      <c r="H13" s="20">
        <f>全体!H13-外国人!H13</f>
        <v>175200</v>
      </c>
      <c r="I13" s="20">
        <f>全体!I13-外国人!I13</f>
        <v>251690</v>
      </c>
      <c r="J13" s="20">
        <f>全体!J13-外国人!J13</f>
        <v>239180</v>
      </c>
      <c r="K13" s="20">
        <f>全体!K13-外国人!K13</f>
        <v>160340</v>
      </c>
      <c r="L13" s="20">
        <f>全体!L13-外国人!L13</f>
        <v>251990</v>
      </c>
      <c r="M13" s="20">
        <f>全体!M13-外国人!M13</f>
        <v>317480</v>
      </c>
      <c r="N13" s="20">
        <f>全体!N13-外国人!N13</f>
        <v>311120</v>
      </c>
      <c r="O13" s="20">
        <f t="shared" si="0"/>
        <v>2538450</v>
      </c>
    </row>
    <row r="14" spans="1:15">
      <c r="A14" s="43"/>
      <c r="B14" s="19" t="s">
        <v>18</v>
      </c>
      <c r="C14" s="20">
        <f>全体!C14-外国人!C14</f>
        <v>201030</v>
      </c>
      <c r="D14" s="20">
        <f>全体!D14-外国人!D14</f>
        <v>175070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>
        <f t="shared" si="0"/>
        <v>376100</v>
      </c>
    </row>
    <row r="15" spans="1:15">
      <c r="A15" s="43"/>
      <c r="B15" s="21" t="s">
        <v>19</v>
      </c>
      <c r="C15" s="22">
        <f>C14/C13</f>
        <v>1.4221137521222411</v>
      </c>
      <c r="D15" s="22">
        <f>D14/D13</f>
        <v>1.2237522717740807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>
      <c r="A16" s="44"/>
      <c r="B16" s="21" t="s">
        <v>20</v>
      </c>
      <c r="C16" s="22">
        <f>C14/C12</f>
        <v>0.71607181021585808</v>
      </c>
      <c r="D16" s="22">
        <f>D14/D12</f>
        <v>0.62722126683863566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>
      <c r="A17" s="41" t="s">
        <v>23</v>
      </c>
      <c r="B17" s="19" t="s">
        <v>16</v>
      </c>
      <c r="C17" s="20">
        <f>全体!C17-外国人!C17</f>
        <v>161170</v>
      </c>
      <c r="D17" s="20">
        <f>全体!D17-外国人!D17</f>
        <v>185760</v>
      </c>
      <c r="E17" s="20">
        <f>全体!E17-外国人!E17</f>
        <v>255540</v>
      </c>
      <c r="F17" s="20">
        <f>全体!F17-外国人!F17</f>
        <v>264730</v>
      </c>
      <c r="G17" s="20">
        <f>全体!G17-外国人!G17</f>
        <v>279760</v>
      </c>
      <c r="H17" s="20">
        <f>全体!H17-外国人!H17</f>
        <v>199800</v>
      </c>
      <c r="I17" s="20">
        <f>全体!I17-外国人!I17</f>
        <v>230350</v>
      </c>
      <c r="J17" s="20">
        <f>全体!J17-外国人!J17</f>
        <v>338720</v>
      </c>
      <c r="K17" s="20">
        <f>全体!K17-外国人!K17</f>
        <v>217020</v>
      </c>
      <c r="L17" s="20">
        <f>全体!L17-外国人!L17</f>
        <v>233190</v>
      </c>
      <c r="M17" s="20">
        <f>全体!M17-外国人!M17</f>
        <v>251840</v>
      </c>
      <c r="N17" s="20">
        <f>全体!N17-外国人!N17</f>
        <v>189860</v>
      </c>
      <c r="O17" s="20">
        <f t="shared" si="0"/>
        <v>2807740</v>
      </c>
    </row>
    <row r="18" spans="1:15">
      <c r="A18" s="41"/>
      <c r="B18" s="19" t="s">
        <v>17</v>
      </c>
      <c r="C18" s="20">
        <f>全体!C18-外国人!C18</f>
        <v>92650</v>
      </c>
      <c r="D18" s="20">
        <f>全体!D18-外国人!D18</f>
        <v>114230</v>
      </c>
      <c r="E18" s="20">
        <f>全体!E18-外国人!E18</f>
        <v>177360</v>
      </c>
      <c r="F18" s="20">
        <f>全体!F18-外国人!F18</f>
        <v>130580</v>
      </c>
      <c r="G18" s="20">
        <f>全体!G18-外国人!G18</f>
        <v>138230</v>
      </c>
      <c r="H18" s="20">
        <f>全体!H18-外国人!H18</f>
        <v>91240</v>
      </c>
      <c r="I18" s="20">
        <f>全体!I18-外国人!I18</f>
        <v>174110</v>
      </c>
      <c r="J18" s="20">
        <f>全体!J18-外国人!J18</f>
        <v>205670</v>
      </c>
      <c r="K18" s="20">
        <f>全体!K18-外国人!K18</f>
        <v>140620</v>
      </c>
      <c r="L18" s="20">
        <f>全体!L18-外国人!L18</f>
        <v>191890</v>
      </c>
      <c r="M18" s="20">
        <f>全体!M18-外国人!M18</f>
        <v>230380</v>
      </c>
      <c r="N18" s="20">
        <f>全体!N18-外国人!N18</f>
        <v>220460</v>
      </c>
      <c r="O18" s="20">
        <f t="shared" si="0"/>
        <v>1907420</v>
      </c>
    </row>
    <row r="19" spans="1:15">
      <c r="A19" s="41"/>
      <c r="B19" s="19" t="s">
        <v>18</v>
      </c>
      <c r="C19" s="20">
        <f>全体!C19-外国人!C19</f>
        <v>185030</v>
      </c>
      <c r="D19" s="20">
        <f>全体!D19-外国人!D19</f>
        <v>159090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>
        <f t="shared" si="0"/>
        <v>344120</v>
      </c>
    </row>
    <row r="20" spans="1:15">
      <c r="A20" s="41"/>
      <c r="B20" s="21" t="s">
        <v>19</v>
      </c>
      <c r="C20" s="22">
        <f>C19/C18</f>
        <v>1.9970858067997841</v>
      </c>
      <c r="D20" s="22">
        <f>D19/D18</f>
        <v>1.3927164492690187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>
      <c r="A21" s="41"/>
      <c r="B21" s="21" t="s">
        <v>20</v>
      </c>
      <c r="C21" s="22">
        <f>C19/C17</f>
        <v>1.1480424396599864</v>
      </c>
      <c r="D21" s="22">
        <f>D19/D17</f>
        <v>0.85642764857881137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>
      <c r="A22" s="42" t="s">
        <v>24</v>
      </c>
      <c r="B22" s="19" t="s">
        <v>16</v>
      </c>
      <c r="C22" s="20">
        <f>全体!C22-外国人!C22</f>
        <v>831720</v>
      </c>
      <c r="D22" s="20">
        <f>全体!D22-外国人!D22</f>
        <v>860820</v>
      </c>
      <c r="E22" s="20">
        <f>全体!E22-外国人!E22</f>
        <v>1168190</v>
      </c>
      <c r="F22" s="20">
        <f>全体!F22-外国人!F22</f>
        <v>1153590</v>
      </c>
      <c r="G22" s="20">
        <f>全体!G22-外国人!G22</f>
        <v>1222110</v>
      </c>
      <c r="H22" s="20">
        <f>全体!H22-外国人!H22</f>
        <v>942500</v>
      </c>
      <c r="I22" s="20">
        <f>全体!I22-外国人!I22</f>
        <v>1096410</v>
      </c>
      <c r="J22" s="20">
        <f>全体!J22-外国人!J22</f>
        <v>1534550</v>
      </c>
      <c r="K22" s="20">
        <f>全体!K22-外国人!K22</f>
        <v>1087740</v>
      </c>
      <c r="L22" s="20">
        <f>全体!L22-外国人!L22</f>
        <v>1187570</v>
      </c>
      <c r="M22" s="20">
        <f>全体!M22-外国人!M22</f>
        <v>1231590</v>
      </c>
      <c r="N22" s="20">
        <f>全体!N22-外国人!N22</f>
        <v>982730</v>
      </c>
      <c r="O22" s="20">
        <f>SUM(C22:N22)</f>
        <v>13299520</v>
      </c>
    </row>
    <row r="23" spans="1:15">
      <c r="A23" s="43"/>
      <c r="B23" s="19" t="s">
        <v>17</v>
      </c>
      <c r="C23" s="20">
        <f>全体!C23-外国人!C23</f>
        <v>412790</v>
      </c>
      <c r="D23" s="20">
        <f>全体!D23-外国人!D23</f>
        <v>455350</v>
      </c>
      <c r="E23" s="20">
        <f>全体!E23-外国人!E23</f>
        <v>776900</v>
      </c>
      <c r="F23" s="20">
        <f>全体!F23-外国人!F23</f>
        <v>556480</v>
      </c>
      <c r="G23" s="20">
        <f>全体!G23-外国人!G23</f>
        <v>507410</v>
      </c>
      <c r="H23" s="20">
        <f>全体!H23-外国人!H23</f>
        <v>478750</v>
      </c>
      <c r="I23" s="20">
        <f>全体!I23-外国人!I23</f>
        <v>789770</v>
      </c>
      <c r="J23" s="20">
        <f>全体!J23-外国人!J23</f>
        <v>822710</v>
      </c>
      <c r="K23" s="20">
        <f>全体!K23-外国人!K23</f>
        <v>555790</v>
      </c>
      <c r="L23" s="20">
        <f>全体!L23-外国人!L23</f>
        <v>818580</v>
      </c>
      <c r="M23" s="20">
        <f>全体!M23-外国人!M23</f>
        <v>963170</v>
      </c>
      <c r="N23" s="20">
        <f>全体!N23-外国人!N23</f>
        <v>969490</v>
      </c>
      <c r="O23" s="20">
        <f>SUM(C23:N23)</f>
        <v>8107190</v>
      </c>
    </row>
    <row r="24" spans="1:15">
      <c r="A24" s="43"/>
      <c r="B24" s="19" t="s">
        <v>18</v>
      </c>
      <c r="C24" s="20">
        <f>全体!C24-外国人!C24</f>
        <v>695460</v>
      </c>
      <c r="D24" s="20">
        <f>全体!D24-外国人!D24</f>
        <v>570890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>
        <f>SUM(C24:N24)</f>
        <v>1266350</v>
      </c>
    </row>
    <row r="25" spans="1:15">
      <c r="A25" s="43"/>
      <c r="B25" s="21" t="s">
        <v>19</v>
      </c>
      <c r="C25" s="22">
        <f>C24/C23</f>
        <v>1.6847791855422853</v>
      </c>
      <c r="D25" s="22">
        <f>D24/D23</f>
        <v>1.253738882178544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>
      <c r="A26" s="44"/>
      <c r="B26" s="21" t="s">
        <v>20</v>
      </c>
      <c r="C26" s="22">
        <f>C24/C22</f>
        <v>0.836170826720531</v>
      </c>
      <c r="D26" s="22">
        <f>D24/D22</f>
        <v>0.66319323435793776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>
      <c r="A27" s="41" t="s">
        <v>25</v>
      </c>
      <c r="B27" s="30" t="s">
        <v>16</v>
      </c>
      <c r="C27" s="23">
        <f>全体!C27-外国人!C27</f>
        <v>33475930</v>
      </c>
      <c r="D27" s="23">
        <f>全体!D27-外国人!D27</f>
        <v>34263100</v>
      </c>
      <c r="E27" s="23">
        <f>全体!E27-外国人!E27</f>
        <v>41632530</v>
      </c>
      <c r="F27" s="23">
        <f>全体!F27-外国人!F27</f>
        <v>39434250</v>
      </c>
      <c r="G27" s="23">
        <f>全体!G27-外国人!G27</f>
        <v>41675120</v>
      </c>
      <c r="H27" s="23">
        <f>全体!H27-外国人!H27</f>
        <v>36223400</v>
      </c>
      <c r="I27" s="23">
        <f>全体!I27-外国人!I27</f>
        <v>40979120</v>
      </c>
      <c r="J27" s="23">
        <f>全体!J27-外国人!J27</f>
        <v>53747580</v>
      </c>
      <c r="K27" s="23">
        <f>全体!K27-外国人!K27</f>
        <v>40500840</v>
      </c>
      <c r="L27" s="23">
        <f>全体!L27-外国人!L27</f>
        <v>39790830</v>
      </c>
      <c r="M27" s="23">
        <f>全体!M27-外国人!M27</f>
        <v>40595300</v>
      </c>
      <c r="N27" s="23">
        <f>全体!N27-外国人!N27</f>
        <v>37947140</v>
      </c>
      <c r="O27" s="20">
        <f>SUM(C27:N27)</f>
        <v>480265140</v>
      </c>
    </row>
    <row r="28" spans="1:15">
      <c r="A28" s="41"/>
      <c r="B28" s="19" t="s">
        <v>17</v>
      </c>
      <c r="C28" s="23">
        <f>全体!C28-外国人!C28</f>
        <v>16831540</v>
      </c>
      <c r="D28" s="23">
        <f>全体!D28-外国人!D28</f>
        <v>17427150</v>
      </c>
      <c r="E28" s="23">
        <f>全体!E28-外国人!E28</f>
        <v>27028560</v>
      </c>
      <c r="F28" s="23">
        <f>全体!F28-外国人!F28</f>
        <v>22219800</v>
      </c>
      <c r="G28" s="23">
        <f>全体!G28-外国人!G28</f>
        <v>20231940</v>
      </c>
      <c r="H28" s="23">
        <f>全体!H28-外国人!H28</f>
        <v>19351720</v>
      </c>
      <c r="I28" s="23">
        <f>全体!I28-外国人!I28</f>
        <v>29156990</v>
      </c>
      <c r="J28" s="23">
        <f>全体!J28-外国人!J28</f>
        <v>30388030</v>
      </c>
      <c r="K28" s="23">
        <f>全体!K28-外国人!K28</f>
        <v>22153150</v>
      </c>
      <c r="L28" s="23">
        <f>全体!L28-外国人!L28</f>
        <v>31268400</v>
      </c>
      <c r="M28" s="23">
        <f>全体!M28-外国人!M28</f>
        <v>36017420</v>
      </c>
      <c r="N28" s="23">
        <f>全体!N28-外国人!N28</f>
        <v>38682080</v>
      </c>
      <c r="O28" s="20">
        <f>SUM(C28:N28)</f>
        <v>310756780</v>
      </c>
    </row>
    <row r="29" spans="1:15">
      <c r="A29" s="41"/>
      <c r="B29" s="19" t="s">
        <v>18</v>
      </c>
      <c r="C29" s="23">
        <f>全体!C29-外国人!C29</f>
        <v>28216020</v>
      </c>
      <c r="D29" s="23">
        <f>全体!D29-外国人!D29</f>
        <v>23071590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0">
        <f>SUM(C29:N29)</f>
        <v>51287610</v>
      </c>
    </row>
    <row r="30" spans="1:15">
      <c r="A30" s="41"/>
      <c r="B30" s="21" t="s">
        <v>19</v>
      </c>
      <c r="C30" s="22">
        <f>C29/C28</f>
        <v>1.6763778002488186</v>
      </c>
      <c r="D30" s="22">
        <f>D29/D28</f>
        <v>1.3238877269088749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>
      <c r="A31" s="41"/>
      <c r="B31" s="21" t="s">
        <v>20</v>
      </c>
      <c r="C31" s="22">
        <f>C29/C27</f>
        <v>0.84287486561239677</v>
      </c>
      <c r="D31" s="22">
        <f>D29/D27</f>
        <v>0.67336551567137826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ColWidth="9" defaultRowHeight="13.5"/>
  <cols>
    <col min="1" max="1" width="7.125" style="32" customWidth="1"/>
    <col min="2" max="2" width="18" style="32" bestFit="1" customWidth="1"/>
    <col min="3" max="15" width="9.625" style="32" customWidth="1"/>
    <col min="16" max="22" width="9" style="32"/>
    <col min="23" max="23" width="8.125" style="32" bestFit="1" customWidth="1"/>
    <col min="24" max="16384" width="9" style="32"/>
  </cols>
  <sheetData>
    <row r="1" spans="1:15">
      <c r="A1" s="31" t="s">
        <v>26</v>
      </c>
      <c r="B1" s="31" t="s">
        <v>27</v>
      </c>
      <c r="C1" s="31" t="s">
        <v>28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29</v>
      </c>
    </row>
    <row r="2" spans="1:15">
      <c r="A2" s="45" t="s">
        <v>30</v>
      </c>
      <c r="B2" s="31" t="s">
        <v>31</v>
      </c>
      <c r="C2" s="33">
        <v>42.5</v>
      </c>
      <c r="D2" s="33">
        <v>46.8</v>
      </c>
      <c r="E2" s="33">
        <v>54.3</v>
      </c>
      <c r="F2" s="33">
        <v>55.6</v>
      </c>
      <c r="G2" s="33">
        <v>57.9</v>
      </c>
      <c r="H2" s="33">
        <v>48</v>
      </c>
      <c r="I2" s="33">
        <v>49.3</v>
      </c>
      <c r="J2" s="33">
        <v>58.7</v>
      </c>
      <c r="K2" s="33">
        <v>51.3</v>
      </c>
      <c r="L2" s="33">
        <v>56.2</v>
      </c>
      <c r="M2" s="33">
        <v>57.3</v>
      </c>
      <c r="N2" s="33">
        <v>45.2</v>
      </c>
      <c r="O2" s="33">
        <v>52</v>
      </c>
    </row>
    <row r="3" spans="1:15">
      <c r="A3" s="46"/>
      <c r="B3" s="34" t="s">
        <v>32</v>
      </c>
      <c r="C3" s="33">
        <v>23</v>
      </c>
      <c r="D3" s="33">
        <v>31.2</v>
      </c>
      <c r="E3" s="33">
        <v>41.7</v>
      </c>
      <c r="F3" s="33">
        <v>37.700000000000003</v>
      </c>
      <c r="G3" s="33">
        <v>29</v>
      </c>
      <c r="H3" s="33">
        <v>30</v>
      </c>
      <c r="I3" s="33">
        <v>41.4</v>
      </c>
      <c r="J3" s="33">
        <v>40.700000000000003</v>
      </c>
      <c r="K3" s="33">
        <v>35.200000000000003</v>
      </c>
      <c r="L3" s="33">
        <v>46.8</v>
      </c>
      <c r="M3" s="33">
        <v>49.9</v>
      </c>
      <c r="N3" s="33">
        <v>51.3</v>
      </c>
      <c r="O3" s="33">
        <v>38.1</v>
      </c>
    </row>
    <row r="4" spans="1:15">
      <c r="A4" s="46"/>
      <c r="B4" s="34" t="s">
        <v>33</v>
      </c>
      <c r="C4" s="33">
        <v>35.200000000000003</v>
      </c>
      <c r="D4" s="33">
        <v>33.4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>
      <c r="A5" s="46"/>
      <c r="B5" s="35" t="s">
        <v>34</v>
      </c>
      <c r="C5" s="36">
        <f>C4-C3</f>
        <v>12.200000000000003</v>
      </c>
      <c r="D5" s="36">
        <f>D4-D3</f>
        <v>2.1999999999999993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>
      <c r="A6" s="47"/>
      <c r="B6" s="35" t="s">
        <v>35</v>
      </c>
      <c r="C6" s="37">
        <f>C4-C2</f>
        <v>-7.2999999999999972</v>
      </c>
      <c r="D6" s="37">
        <f>D4-D2</f>
        <v>-13.399999999999999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>
      <c r="A7" s="45" t="s">
        <v>36</v>
      </c>
      <c r="B7" s="34" t="s">
        <v>31</v>
      </c>
      <c r="C7" s="33">
        <v>44.7</v>
      </c>
      <c r="D7" s="33">
        <v>53</v>
      </c>
      <c r="E7" s="33">
        <v>58.9</v>
      </c>
      <c r="F7" s="33">
        <v>60.2</v>
      </c>
      <c r="G7" s="33">
        <v>62.4</v>
      </c>
      <c r="H7" s="33">
        <v>53.4</v>
      </c>
      <c r="I7" s="33">
        <v>59.7</v>
      </c>
      <c r="J7" s="33">
        <v>70.599999999999994</v>
      </c>
      <c r="K7" s="33">
        <v>61.5</v>
      </c>
      <c r="L7" s="33">
        <v>68.7</v>
      </c>
      <c r="M7" s="33">
        <v>64.599999999999994</v>
      </c>
      <c r="N7" s="33">
        <v>50.9</v>
      </c>
      <c r="O7" s="33">
        <v>59.3</v>
      </c>
    </row>
    <row r="8" spans="1:15">
      <c r="A8" s="46"/>
      <c r="B8" s="34" t="s">
        <v>32</v>
      </c>
      <c r="C8" s="33">
        <v>24.2</v>
      </c>
      <c r="D8" s="33">
        <v>27.2</v>
      </c>
      <c r="E8" s="33">
        <v>40</v>
      </c>
      <c r="F8" s="33">
        <v>32.799999999999997</v>
      </c>
      <c r="G8" s="33">
        <v>26</v>
      </c>
      <c r="H8" s="33">
        <v>26.4</v>
      </c>
      <c r="I8" s="33">
        <v>36.799999999999997</v>
      </c>
      <c r="J8" s="33">
        <v>34.6</v>
      </c>
      <c r="K8" s="33">
        <v>28.3</v>
      </c>
      <c r="L8" s="33">
        <v>43.3</v>
      </c>
      <c r="M8" s="33">
        <v>48.8</v>
      </c>
      <c r="N8" s="33">
        <v>48</v>
      </c>
      <c r="O8" s="33">
        <v>34.700000000000003</v>
      </c>
    </row>
    <row r="9" spans="1:15">
      <c r="A9" s="46"/>
      <c r="B9" s="34" t="s">
        <v>33</v>
      </c>
      <c r="C9" s="33">
        <v>32.1</v>
      </c>
      <c r="D9" s="33">
        <v>31.9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>
      <c r="A10" s="46"/>
      <c r="B10" s="35" t="s">
        <v>34</v>
      </c>
      <c r="C10" s="37">
        <f>C9-C8</f>
        <v>7.9000000000000021</v>
      </c>
      <c r="D10" s="37">
        <f>D9-D8</f>
        <v>4.6999999999999993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>
      <c r="A11" s="47"/>
      <c r="B11" s="35" t="s">
        <v>35</v>
      </c>
      <c r="C11" s="37">
        <f>C9-C7</f>
        <v>-12.600000000000001</v>
      </c>
      <c r="D11" s="37">
        <f>D9-D7</f>
        <v>-21.1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>
      <c r="A12" s="45" t="s">
        <v>37</v>
      </c>
      <c r="B12" s="34" t="s">
        <v>31</v>
      </c>
      <c r="C12" s="33">
        <v>47.4</v>
      </c>
      <c r="D12" s="33">
        <v>52.3</v>
      </c>
      <c r="E12" s="33">
        <v>60.6</v>
      </c>
      <c r="F12" s="33">
        <v>58.3</v>
      </c>
      <c r="G12" s="33">
        <v>56.3</v>
      </c>
      <c r="H12" s="33">
        <v>50.6</v>
      </c>
      <c r="I12" s="33">
        <v>54.2</v>
      </c>
      <c r="J12" s="33">
        <v>60.3</v>
      </c>
      <c r="K12" s="33">
        <v>54</v>
      </c>
      <c r="L12" s="33">
        <v>59.9</v>
      </c>
      <c r="M12" s="33">
        <v>66.400000000000006</v>
      </c>
      <c r="N12" s="33">
        <v>52</v>
      </c>
      <c r="O12" s="33">
        <v>56.1</v>
      </c>
    </row>
    <row r="13" spans="1:15">
      <c r="A13" s="46"/>
      <c r="B13" s="34" t="s">
        <v>32</v>
      </c>
      <c r="C13" s="33">
        <v>25.8</v>
      </c>
      <c r="D13" s="33">
        <v>28.2</v>
      </c>
      <c r="E13" s="33">
        <v>41.7</v>
      </c>
      <c r="F13" s="33">
        <v>30.9</v>
      </c>
      <c r="G13" s="33">
        <v>25.2</v>
      </c>
      <c r="H13" s="33">
        <v>33.299999999999997</v>
      </c>
      <c r="I13" s="33">
        <v>39.799999999999997</v>
      </c>
      <c r="J13" s="33">
        <v>36.299999999999997</v>
      </c>
      <c r="K13" s="33">
        <v>29.9</v>
      </c>
      <c r="L13" s="33">
        <v>42</v>
      </c>
      <c r="M13" s="33">
        <v>53</v>
      </c>
      <c r="N13" s="33">
        <v>47.9</v>
      </c>
      <c r="O13" s="33">
        <v>36.4</v>
      </c>
    </row>
    <row r="14" spans="1:15">
      <c r="A14" s="46"/>
      <c r="B14" s="34" t="s">
        <v>33</v>
      </c>
      <c r="C14" s="33">
        <v>31.2</v>
      </c>
      <c r="D14" s="33">
        <v>31.7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>
      <c r="A15" s="46"/>
      <c r="B15" s="35" t="s">
        <v>34</v>
      </c>
      <c r="C15" s="37">
        <f>C14-C13</f>
        <v>5.3999999999999986</v>
      </c>
      <c r="D15" s="37">
        <f>D14-D13</f>
        <v>3.5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>
      <c r="A16" s="47"/>
      <c r="B16" s="35" t="s">
        <v>35</v>
      </c>
      <c r="C16" s="36">
        <f>C14-C12</f>
        <v>-16.2</v>
      </c>
      <c r="D16" s="36">
        <f>D14-D12</f>
        <v>-20.599999999999998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>
      <c r="A17" s="45" t="s">
        <v>38</v>
      </c>
      <c r="B17" s="34" t="s">
        <v>31</v>
      </c>
      <c r="C17" s="33">
        <v>37.799999999999997</v>
      </c>
      <c r="D17" s="33">
        <v>47.9</v>
      </c>
      <c r="E17" s="33">
        <v>52.3</v>
      </c>
      <c r="F17" s="33">
        <v>54.9</v>
      </c>
      <c r="G17" s="33">
        <v>55.9</v>
      </c>
      <c r="H17" s="33">
        <v>46.7</v>
      </c>
      <c r="I17" s="33">
        <v>48.9</v>
      </c>
      <c r="J17" s="33">
        <v>60.4</v>
      </c>
      <c r="K17" s="33">
        <v>49.6</v>
      </c>
      <c r="L17" s="33">
        <v>54.4</v>
      </c>
      <c r="M17" s="33">
        <v>59</v>
      </c>
      <c r="N17" s="33">
        <v>44.9</v>
      </c>
      <c r="O17" s="33">
        <v>51.1</v>
      </c>
    </row>
    <row r="18" spans="1:15">
      <c r="A18" s="46"/>
      <c r="B18" s="34" t="s">
        <v>32</v>
      </c>
      <c r="C18" s="33">
        <v>21.9</v>
      </c>
      <c r="D18" s="33">
        <v>28.4</v>
      </c>
      <c r="E18" s="33">
        <v>35.4</v>
      </c>
      <c r="F18" s="33">
        <v>31.1</v>
      </c>
      <c r="G18" s="33">
        <v>29.4</v>
      </c>
      <c r="H18" s="33">
        <v>23.5</v>
      </c>
      <c r="I18" s="33">
        <v>35.6</v>
      </c>
      <c r="J18" s="33">
        <v>36.1</v>
      </c>
      <c r="K18" s="33">
        <v>28.9</v>
      </c>
      <c r="L18" s="33">
        <v>40.5</v>
      </c>
      <c r="M18" s="33">
        <v>49.2</v>
      </c>
      <c r="N18" s="33">
        <v>42.7</v>
      </c>
      <c r="O18" s="33">
        <v>33.700000000000003</v>
      </c>
    </row>
    <row r="19" spans="1:15">
      <c r="A19" s="46"/>
      <c r="B19" s="34" t="s">
        <v>33</v>
      </c>
      <c r="C19" s="33">
        <v>40.299999999999997</v>
      </c>
      <c r="D19" s="33">
        <v>38.9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>
      <c r="A20" s="46"/>
      <c r="B20" s="35" t="s">
        <v>34</v>
      </c>
      <c r="C20" s="37">
        <f>C19-C18</f>
        <v>18.399999999999999</v>
      </c>
      <c r="D20" s="37">
        <f>D19-D18</f>
        <v>10.5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>
      <c r="A21" s="47"/>
      <c r="B21" s="35" t="s">
        <v>35</v>
      </c>
      <c r="C21" s="37">
        <f>C19-C17</f>
        <v>2.5</v>
      </c>
      <c r="D21" s="37">
        <f>D19-D17</f>
        <v>-9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>
      <c r="A22" s="45" t="s">
        <v>39</v>
      </c>
      <c r="B22" s="34" t="s">
        <v>31</v>
      </c>
      <c r="C22" s="33">
        <v>43.7</v>
      </c>
      <c r="D22" s="33">
        <v>50.5</v>
      </c>
      <c r="E22" s="33">
        <v>57.1</v>
      </c>
      <c r="F22" s="33">
        <v>57.5</v>
      </c>
      <c r="G22" s="33">
        <v>58.2</v>
      </c>
      <c r="H22" s="33">
        <v>50</v>
      </c>
      <c r="I22" s="33">
        <v>53.7</v>
      </c>
      <c r="J22" s="33">
        <v>62.9</v>
      </c>
      <c r="K22" s="33">
        <v>54.7</v>
      </c>
      <c r="L22" s="33">
        <v>60.6</v>
      </c>
      <c r="M22" s="33">
        <v>62.6</v>
      </c>
      <c r="N22" s="33">
        <v>48.9</v>
      </c>
      <c r="O22" s="33">
        <v>55.1</v>
      </c>
    </row>
    <row r="23" spans="1:15">
      <c r="A23" s="46"/>
      <c r="B23" s="34" t="s">
        <v>32</v>
      </c>
      <c r="C23" s="33">
        <v>24</v>
      </c>
      <c r="D23" s="33">
        <v>28.4</v>
      </c>
      <c r="E23" s="33">
        <v>39.700000000000003</v>
      </c>
      <c r="F23" s="33">
        <v>32.6</v>
      </c>
      <c r="G23" s="33">
        <v>27.1</v>
      </c>
      <c r="H23" s="33">
        <v>28.7</v>
      </c>
      <c r="I23" s="33">
        <v>38.299999999999997</v>
      </c>
      <c r="J23" s="33">
        <v>36.5</v>
      </c>
      <c r="K23" s="33">
        <v>30.1</v>
      </c>
      <c r="L23" s="33">
        <v>42.8</v>
      </c>
      <c r="M23" s="33">
        <v>50.5</v>
      </c>
      <c r="N23" s="33">
        <v>47.1</v>
      </c>
      <c r="O23" s="33">
        <v>35.6</v>
      </c>
    </row>
    <row r="24" spans="1:15">
      <c r="A24" s="46"/>
      <c r="B24" s="34" t="s">
        <v>33</v>
      </c>
      <c r="C24" s="33">
        <v>34.299999999999997</v>
      </c>
      <c r="D24" s="33">
        <v>33.9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>
      <c r="A25" s="46"/>
      <c r="B25" s="35" t="s">
        <v>34</v>
      </c>
      <c r="C25" s="37">
        <f>C24-C23</f>
        <v>10.299999999999997</v>
      </c>
      <c r="D25" s="37">
        <f>D24-D23</f>
        <v>5.5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>
      <c r="A26" s="47"/>
      <c r="B26" s="35" t="s">
        <v>35</v>
      </c>
      <c r="C26" s="37">
        <f>C24-C22</f>
        <v>-9.4000000000000057</v>
      </c>
      <c r="D26" s="37">
        <f>D24-D22</f>
        <v>-16.600000000000001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>
      <c r="A27" s="45" t="s">
        <v>40</v>
      </c>
      <c r="B27" s="34" t="s">
        <v>31</v>
      </c>
      <c r="C27" s="33">
        <v>54</v>
      </c>
      <c r="D27" s="33">
        <v>61.9</v>
      </c>
      <c r="E27" s="33">
        <v>63.4</v>
      </c>
      <c r="F27" s="33">
        <v>65</v>
      </c>
      <c r="G27" s="33">
        <v>63.2</v>
      </c>
      <c r="H27" s="33">
        <v>60.6</v>
      </c>
      <c r="I27" s="33">
        <v>63.3</v>
      </c>
      <c r="J27" s="33">
        <v>69.400000000000006</v>
      </c>
      <c r="K27" s="33">
        <v>63.4</v>
      </c>
      <c r="L27" s="33">
        <v>63.6</v>
      </c>
      <c r="M27" s="33">
        <v>65.599999999999994</v>
      </c>
      <c r="N27" s="33">
        <v>58.7</v>
      </c>
      <c r="O27" s="33">
        <v>62.7</v>
      </c>
    </row>
    <row r="28" spans="1:15">
      <c r="A28" s="46"/>
      <c r="B28" s="34" t="s">
        <v>32</v>
      </c>
      <c r="C28" s="33">
        <v>23.4</v>
      </c>
      <c r="D28" s="33">
        <v>26.9</v>
      </c>
      <c r="E28" s="33">
        <v>34.9</v>
      </c>
      <c r="F28" s="33">
        <v>31.7</v>
      </c>
      <c r="G28" s="33">
        <v>26.8</v>
      </c>
      <c r="H28" s="33">
        <v>28.7</v>
      </c>
      <c r="I28" s="33">
        <v>38.200000000000003</v>
      </c>
      <c r="J28" s="33">
        <v>36.200000000000003</v>
      </c>
      <c r="K28" s="33">
        <v>31.2</v>
      </c>
      <c r="L28" s="33">
        <v>41.2</v>
      </c>
      <c r="M28" s="33">
        <v>47.4</v>
      </c>
      <c r="N28" s="33">
        <v>47.1</v>
      </c>
      <c r="O28" s="33">
        <v>34.5</v>
      </c>
    </row>
    <row r="29" spans="1:15">
      <c r="A29" s="46"/>
      <c r="B29" s="34" t="s">
        <v>33</v>
      </c>
      <c r="C29" s="33">
        <v>34.799999999999997</v>
      </c>
      <c r="D29" s="33">
        <v>34.299999999999997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>
      <c r="A30" s="46"/>
      <c r="B30" s="35" t="s">
        <v>34</v>
      </c>
      <c r="C30" s="37">
        <f>C29-C28</f>
        <v>11.399999999999999</v>
      </c>
      <c r="D30" s="37">
        <f>D29-D28</f>
        <v>7.3999999999999986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>
      <c r="A31" s="47"/>
      <c r="B31" s="35" t="s">
        <v>35</v>
      </c>
      <c r="C31" s="37">
        <f>C29-C27</f>
        <v>-19.200000000000003</v>
      </c>
      <c r="D31" s="37">
        <f>D29-D27</f>
        <v>-27.6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2022-05-18T08:26:16Z</dcterms:created>
  <dcterms:modified xsi:type="dcterms:W3CDTF">2022-05-18T08:29:17Z</dcterms:modified>
</cp:coreProperties>
</file>