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X:\!03 検討中フォルダ（保存期間1年未満）\02_11_★データ資料関係寄せ集め\04_○宿泊統計 プレス発表\03_プレス資料エクセル・パワポ\パワポ貼付用&amp;HP本文掲載用表\"/>
    </mc:Choice>
  </mc:AlternateContent>
  <xr:revisionPtr revIDLastSave="0" documentId="13_ncr:1_{F3D72DBF-5069-413F-8FE8-5CB68AB0C443}" xr6:coauthVersionLast="47" xr6:coauthVersionMax="47" xr10:uidLastSave="{00000000-0000-0000-0000-000000000000}"/>
  <bookViews>
    <workbookView xWindow="-28920" yWindow="1050" windowWidth="29040" windowHeight="15720" xr2:uid="{00000000-000D-0000-FFFF-FFFF00000000}"/>
  </bookViews>
  <sheets>
    <sheet name="全体" sheetId="1" r:id="rId1"/>
    <sheet name="外国人" sheetId="2" r:id="rId2"/>
    <sheet name="日本人" sheetId="3" r:id="rId3"/>
    <sheet name="客室稼働率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3" l="1"/>
  <c r="D3" i="3"/>
  <c r="O3" i="3" s="1"/>
  <c r="E3" i="3"/>
  <c r="F3" i="3"/>
  <c r="G3" i="3"/>
  <c r="H3" i="3"/>
  <c r="I3" i="3"/>
  <c r="J3" i="3"/>
  <c r="K3" i="3"/>
  <c r="L3" i="3"/>
  <c r="M3" i="3"/>
  <c r="N3" i="3"/>
  <c r="C8" i="3"/>
  <c r="D8" i="3"/>
  <c r="O8" i="3" s="1"/>
  <c r="E8" i="3"/>
  <c r="F8" i="3"/>
  <c r="G8" i="3"/>
  <c r="H8" i="3"/>
  <c r="I8" i="3"/>
  <c r="J8" i="3"/>
  <c r="K8" i="3"/>
  <c r="L8" i="3"/>
  <c r="M8" i="3"/>
  <c r="N8" i="3"/>
  <c r="C13" i="3"/>
  <c r="D13" i="3"/>
  <c r="O13" i="3" s="1"/>
  <c r="E13" i="3"/>
  <c r="F13" i="3"/>
  <c r="G13" i="3"/>
  <c r="H13" i="3"/>
  <c r="I13" i="3"/>
  <c r="J13" i="3"/>
  <c r="K13" i="3"/>
  <c r="L13" i="3"/>
  <c r="M13" i="3"/>
  <c r="N13" i="3"/>
  <c r="F31" i="4" l="1"/>
  <c r="F30" i="4"/>
  <c r="F26" i="4"/>
  <c r="F25" i="4"/>
  <c r="F21" i="4"/>
  <c r="F20" i="4"/>
  <c r="F16" i="4"/>
  <c r="F15" i="4"/>
  <c r="F11" i="4"/>
  <c r="F10" i="4"/>
  <c r="F6" i="4"/>
  <c r="F5" i="4"/>
  <c r="F30" i="3"/>
  <c r="F29" i="3"/>
  <c r="F25" i="3"/>
  <c r="F24" i="3"/>
  <c r="F20" i="3"/>
  <c r="F19" i="3"/>
  <c r="F15" i="3"/>
  <c r="F14" i="3"/>
  <c r="F10" i="3"/>
  <c r="F9" i="3"/>
  <c r="F5" i="3"/>
  <c r="F4" i="3"/>
  <c r="F31" i="2"/>
  <c r="F30" i="2"/>
  <c r="F26" i="2"/>
  <c r="F25" i="2"/>
  <c r="F21" i="2"/>
  <c r="F20" i="2"/>
  <c r="F16" i="2"/>
  <c r="F15" i="2"/>
  <c r="F11" i="2"/>
  <c r="F10" i="2"/>
  <c r="F6" i="2"/>
  <c r="F5" i="2"/>
  <c r="F31" i="1"/>
  <c r="F30" i="1"/>
  <c r="F26" i="1"/>
  <c r="F25" i="1"/>
  <c r="E25" i="1"/>
  <c r="F21" i="1"/>
  <c r="F20" i="1"/>
  <c r="F16" i="1"/>
  <c r="F15" i="1"/>
  <c r="F11" i="1"/>
  <c r="F10" i="1"/>
  <c r="F6" i="1"/>
  <c r="F5" i="1"/>
  <c r="E31" i="4"/>
  <c r="E30" i="4"/>
  <c r="E26" i="4"/>
  <c r="E25" i="4"/>
  <c r="E21" i="4"/>
  <c r="E20" i="4"/>
  <c r="E16" i="4"/>
  <c r="E15" i="4"/>
  <c r="E11" i="4"/>
  <c r="E10" i="4"/>
  <c r="D10" i="4"/>
  <c r="E6" i="4"/>
  <c r="E5" i="4"/>
  <c r="E31" i="2"/>
  <c r="E30" i="2"/>
  <c r="E26" i="2"/>
  <c r="E25" i="2"/>
  <c r="E21" i="2"/>
  <c r="E20" i="2"/>
  <c r="E16" i="2"/>
  <c r="E15" i="2"/>
  <c r="E11" i="2"/>
  <c r="E10" i="2"/>
  <c r="E6" i="2"/>
  <c r="E5" i="2"/>
  <c r="E31" i="1"/>
  <c r="E30" i="1"/>
  <c r="E26" i="1"/>
  <c r="E21" i="1"/>
  <c r="E20" i="1"/>
  <c r="E16" i="1"/>
  <c r="E15" i="1"/>
  <c r="E11" i="1"/>
  <c r="E10" i="1"/>
  <c r="E6" i="1"/>
  <c r="E5" i="1"/>
  <c r="D31" i="4"/>
  <c r="D30" i="4"/>
  <c r="D26" i="4"/>
  <c r="D25" i="4"/>
  <c r="D21" i="4"/>
  <c r="D20" i="4"/>
  <c r="D16" i="4"/>
  <c r="D15" i="4"/>
  <c r="D11" i="4"/>
  <c r="D6" i="4"/>
  <c r="D5" i="4"/>
  <c r="D31" i="2"/>
  <c r="D30" i="2"/>
  <c r="D26" i="2"/>
  <c r="D25" i="2"/>
  <c r="D21" i="2"/>
  <c r="D20" i="2"/>
  <c r="D16" i="2"/>
  <c r="C20" i="2"/>
  <c r="C21" i="2"/>
  <c r="C25" i="2"/>
  <c r="C26" i="2"/>
  <c r="C30" i="2"/>
  <c r="C31" i="2"/>
  <c r="D15" i="2"/>
  <c r="D11" i="2"/>
  <c r="D10" i="2"/>
  <c r="D6" i="2"/>
  <c r="D5" i="2"/>
  <c r="D31" i="1"/>
  <c r="D30" i="1"/>
  <c r="D26" i="1"/>
  <c r="D25" i="1"/>
  <c r="D21" i="1"/>
  <c r="D20" i="1"/>
  <c r="D16" i="1"/>
  <c r="D15" i="1"/>
  <c r="D11" i="1"/>
  <c r="D10" i="1"/>
  <c r="D6" i="1"/>
  <c r="D5" i="1"/>
  <c r="C6" i="4"/>
  <c r="C31" i="4"/>
  <c r="C30" i="4"/>
  <c r="C26" i="4"/>
  <c r="C25" i="4"/>
  <c r="C21" i="4"/>
  <c r="C20" i="4"/>
  <c r="C16" i="4"/>
  <c r="C15" i="4"/>
  <c r="C11" i="4"/>
  <c r="C10" i="4"/>
  <c r="C5" i="4"/>
  <c r="C16" i="2"/>
  <c r="C15" i="2"/>
  <c r="C11" i="2"/>
  <c r="C10" i="2"/>
  <c r="C6" i="2"/>
  <c r="C5" i="2"/>
  <c r="O14" i="2"/>
  <c r="O9" i="2"/>
  <c r="O4" i="2"/>
  <c r="C31" i="1"/>
  <c r="C30" i="1"/>
  <c r="C25" i="1"/>
  <c r="C26" i="1"/>
  <c r="C21" i="1"/>
  <c r="C20" i="1"/>
  <c r="C16" i="1"/>
  <c r="C15" i="1"/>
  <c r="C11" i="1"/>
  <c r="C10" i="1"/>
  <c r="C6" i="1"/>
  <c r="C5" i="1"/>
  <c r="O29" i="1"/>
  <c r="O24" i="1"/>
  <c r="O19" i="1"/>
  <c r="O14" i="1"/>
  <c r="O9" i="1"/>
  <c r="O4" i="1"/>
  <c r="O19" i="2" l="1"/>
  <c r="O24" i="2" l="1"/>
  <c r="O29" i="2" l="1"/>
  <c r="E29" i="3" l="1"/>
  <c r="D29" i="3"/>
  <c r="C29" i="3"/>
  <c r="N28" i="3"/>
  <c r="M28" i="3"/>
  <c r="L28" i="3"/>
  <c r="K28" i="3"/>
  <c r="J28" i="3"/>
  <c r="I28" i="3"/>
  <c r="H28" i="3"/>
  <c r="G28" i="3"/>
  <c r="F28" i="3"/>
  <c r="F31" i="3" s="1"/>
  <c r="E28" i="3"/>
  <c r="D28" i="3"/>
  <c r="C28" i="3"/>
  <c r="N27" i="3"/>
  <c r="M27" i="3"/>
  <c r="L27" i="3"/>
  <c r="K27" i="3"/>
  <c r="J27" i="3"/>
  <c r="I27" i="3"/>
  <c r="H27" i="3"/>
  <c r="G27" i="3"/>
  <c r="F27" i="3"/>
  <c r="E27" i="3"/>
  <c r="D27" i="3"/>
  <c r="C27" i="3"/>
  <c r="E24" i="3"/>
  <c r="D24" i="3"/>
  <c r="C24" i="3"/>
  <c r="N23" i="3"/>
  <c r="M23" i="3"/>
  <c r="L23" i="3"/>
  <c r="K23" i="3"/>
  <c r="J23" i="3"/>
  <c r="I23" i="3"/>
  <c r="H23" i="3"/>
  <c r="G23" i="3"/>
  <c r="F23" i="3"/>
  <c r="F26" i="3" s="1"/>
  <c r="E23" i="3"/>
  <c r="D23" i="3"/>
  <c r="C23" i="3"/>
  <c r="N22" i="3"/>
  <c r="M22" i="3"/>
  <c r="L22" i="3"/>
  <c r="K22" i="3"/>
  <c r="J22" i="3"/>
  <c r="I22" i="3"/>
  <c r="H22" i="3"/>
  <c r="G22" i="3"/>
  <c r="F22" i="3"/>
  <c r="E22" i="3"/>
  <c r="D22" i="3"/>
  <c r="C22" i="3"/>
  <c r="E19" i="3"/>
  <c r="D19" i="3"/>
  <c r="C19" i="3"/>
  <c r="N18" i="3"/>
  <c r="M18" i="3"/>
  <c r="L18" i="3"/>
  <c r="K18" i="3"/>
  <c r="J18" i="3"/>
  <c r="I18" i="3"/>
  <c r="H18" i="3"/>
  <c r="G18" i="3"/>
  <c r="F18" i="3"/>
  <c r="F21" i="3" s="1"/>
  <c r="E18" i="3"/>
  <c r="D18" i="3"/>
  <c r="C18" i="3"/>
  <c r="N17" i="3"/>
  <c r="M17" i="3"/>
  <c r="L17" i="3"/>
  <c r="K17" i="3"/>
  <c r="J17" i="3"/>
  <c r="I17" i="3"/>
  <c r="H17" i="3"/>
  <c r="G17" i="3"/>
  <c r="F17" i="3"/>
  <c r="E17" i="3"/>
  <c r="D17" i="3"/>
  <c r="C17" i="3"/>
  <c r="E14" i="3"/>
  <c r="D14" i="3"/>
  <c r="C14" i="3"/>
  <c r="F16" i="3"/>
  <c r="N12" i="3"/>
  <c r="M12" i="3"/>
  <c r="L12" i="3"/>
  <c r="K12" i="3"/>
  <c r="J12" i="3"/>
  <c r="I12" i="3"/>
  <c r="H12" i="3"/>
  <c r="G12" i="3"/>
  <c r="F12" i="3"/>
  <c r="E12" i="3"/>
  <c r="D12" i="3"/>
  <c r="C12" i="3"/>
  <c r="E9" i="3"/>
  <c r="D9" i="3"/>
  <c r="C9" i="3"/>
  <c r="F11" i="3"/>
  <c r="N7" i="3"/>
  <c r="M7" i="3"/>
  <c r="L7" i="3"/>
  <c r="K7" i="3"/>
  <c r="J7" i="3"/>
  <c r="I7" i="3"/>
  <c r="H7" i="3"/>
  <c r="G7" i="3"/>
  <c r="F7" i="3"/>
  <c r="E7" i="3"/>
  <c r="D7" i="3"/>
  <c r="C7" i="3"/>
  <c r="E4" i="3"/>
  <c r="D4" i="3"/>
  <c r="C4" i="3"/>
  <c r="F6" i="3"/>
  <c r="N2" i="3"/>
  <c r="M2" i="3"/>
  <c r="L2" i="3"/>
  <c r="K2" i="3"/>
  <c r="J2" i="3"/>
  <c r="I2" i="3"/>
  <c r="H2" i="3"/>
  <c r="G2" i="3"/>
  <c r="F2" i="3"/>
  <c r="E2" i="3"/>
  <c r="D2" i="3"/>
  <c r="C2" i="3"/>
  <c r="E25" i="3" l="1"/>
  <c r="E26" i="3"/>
  <c r="E6" i="3"/>
  <c r="E5" i="3"/>
  <c r="E16" i="3"/>
  <c r="E15" i="3"/>
  <c r="E21" i="3"/>
  <c r="E20" i="3"/>
  <c r="E11" i="3"/>
  <c r="E10" i="3"/>
  <c r="E31" i="3"/>
  <c r="E30" i="3"/>
  <c r="D10" i="3"/>
  <c r="D11" i="3"/>
  <c r="D25" i="3"/>
  <c r="D26" i="3"/>
  <c r="D5" i="3"/>
  <c r="D6" i="3"/>
  <c r="D31" i="3"/>
  <c r="D30" i="3"/>
  <c r="D16" i="3"/>
  <c r="D15" i="3"/>
  <c r="D21" i="3"/>
  <c r="D20" i="3"/>
  <c r="C21" i="3"/>
  <c r="C20" i="3"/>
  <c r="C15" i="3"/>
  <c r="C16" i="3"/>
  <c r="C11" i="3"/>
  <c r="C10" i="3"/>
  <c r="C6" i="3"/>
  <c r="C5" i="3"/>
  <c r="C26" i="3"/>
  <c r="C25" i="3"/>
  <c r="C31" i="3"/>
  <c r="C30" i="3"/>
  <c r="O27" i="3"/>
  <c r="O29" i="3"/>
  <c r="O17" i="3"/>
  <c r="O19" i="3"/>
  <c r="O22" i="3"/>
  <c r="O23" i="3"/>
  <c r="O7" i="3"/>
  <c r="O9" i="3"/>
  <c r="O12" i="3"/>
  <c r="O2" i="3"/>
  <c r="O28" i="3"/>
  <c r="O4" i="3"/>
  <c r="O14" i="3"/>
  <c r="O18" i="3"/>
  <c r="O24" i="3"/>
</calcChain>
</file>

<file path=xl/sharedStrings.xml><?xml version="1.0" encoding="utf-8"?>
<sst xmlns="http://schemas.openxmlformats.org/spreadsheetml/2006/main" count="204" uniqueCount="48">
  <si>
    <t>県別</t>
    <rPh sb="0" eb="2">
      <t>ケンベツ</t>
    </rPh>
    <phoneticPr fontId="3"/>
  </si>
  <si>
    <t>年別</t>
    <rPh sb="0" eb="2">
      <t>ネンベツ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</si>
  <si>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</si>
  <si>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</si>
  <si>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</si>
  <si>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</si>
  <si>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</si>
  <si>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</si>
  <si>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</si>
  <si>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</si>
  <si>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</si>
  <si>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</si>
  <si>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</si>
  <si>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</si>
  <si>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  <rPh sb="0" eb="1">
      <t>ケイ</t>
    </rPh>
    <phoneticPr fontId="3"/>
  </si>
  <si>
    <t>徳島県</t>
    <rPh sb="0" eb="3">
      <t>トクシマケン</t>
    </rPh>
    <phoneticPr fontId="3"/>
  </si>
  <si>
    <t>2019年（人泊）</t>
    <rPh sb="4" eb="5">
      <t>ネン</t>
    </rPh>
    <rPh sb="6" eb="8">
      <t>ニンハク</t>
    </rPh>
    <phoneticPr fontId="3"/>
  </si>
  <si>
    <t>2022年（人泊）</t>
    <rPh sb="4" eb="5">
      <t>ネン</t>
    </rPh>
    <phoneticPr fontId="3"/>
  </si>
  <si>
    <t>対2019年比（％）</t>
    <rPh sb="0" eb="1">
      <t>タイ</t>
    </rPh>
    <rPh sb="5" eb="7">
      <t>ネンヒ</t>
    </rPh>
    <phoneticPr fontId="3"/>
  </si>
  <si>
    <t>香川県</t>
    <rPh sb="0" eb="3">
      <t>カガワケン</t>
    </rPh>
    <phoneticPr fontId="3"/>
  </si>
  <si>
    <t>2019年（人泊）</t>
    <rPh sb="4" eb="5">
      <t>ネン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</si>
  <si>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</si>
  <si>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</si>
  <si>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四国</t>
    <rPh sb="0" eb="2">
      <t>シコク</t>
    </rPh>
    <phoneticPr fontId="3"/>
  </si>
  <si>
    <t>全国</t>
    <rPh sb="0" eb="2">
      <t>ゼンコク</t>
    </rPh>
    <phoneticPr fontId="3"/>
  </si>
  <si>
    <t>県別</t>
  </si>
  <si>
    <t>年別</t>
  </si>
  <si>
    <t>1月</t>
  </si>
  <si>
    <t>計</t>
  </si>
  <si>
    <t>徳島県</t>
  </si>
  <si>
    <t>2019年（％）</t>
    <phoneticPr fontId="3"/>
  </si>
  <si>
    <t>2022年（％）</t>
    <phoneticPr fontId="3"/>
  </si>
  <si>
    <t>対2019年差（ポイント）</t>
    <phoneticPr fontId="3"/>
  </si>
  <si>
    <t>香川県</t>
  </si>
  <si>
    <t>2019年（％）</t>
    <phoneticPr fontId="3"/>
  </si>
  <si>
    <t>愛媛県</t>
  </si>
  <si>
    <t>高知県</t>
  </si>
  <si>
    <t>四国</t>
  </si>
  <si>
    <t>全国</t>
  </si>
  <si>
    <t>2022年（人泊）</t>
    <phoneticPr fontId="3"/>
  </si>
  <si>
    <t>2023年（人泊）</t>
    <phoneticPr fontId="3"/>
  </si>
  <si>
    <t>対2019年比（％）</t>
    <rPh sb="0" eb="1">
      <t>タイ</t>
    </rPh>
    <phoneticPr fontId="3"/>
  </si>
  <si>
    <t>対2022年比（％）</t>
    <rPh sb="0" eb="1">
      <t>タイ</t>
    </rPh>
    <rPh sb="5" eb="7">
      <t>ネンヒ</t>
    </rPh>
    <phoneticPr fontId="3"/>
  </si>
  <si>
    <t>2023年（人泊）</t>
    <rPh sb="4" eb="5">
      <t>ネン</t>
    </rPh>
    <phoneticPr fontId="3"/>
  </si>
  <si>
    <t>2022年（％）</t>
  </si>
  <si>
    <t>2023年（％）</t>
  </si>
  <si>
    <t>2023年（％）</t>
    <phoneticPr fontId="3"/>
  </si>
  <si>
    <t>対2022年差（ポイント）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</si>
</sst>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+0.0;\-0.0"/>
    <numFmt numFmtId="177" formatCode="0.0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38" fontId="2" fillId="0" borderId="1" xfId="1" applyFont="1" applyFill="1" applyBorder="1">
      <alignment vertical="center"/>
    </xf>
    <xf numFmtId="38" fontId="2" fillId="0" borderId="1" xfId="1" applyFont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176" fontId="2" fillId="2" borderId="1" xfId="2" applyNumberFormat="1" applyFont="1" applyFill="1" applyBorder="1">
      <alignment vertical="center"/>
    </xf>
    <xf numFmtId="38" fontId="4" fillId="0" borderId="1" xfId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vertical="center" shrinkToFit="1"/>
    </xf>
    <xf numFmtId="38" fontId="4" fillId="0" borderId="5" xfId="1" applyFont="1" applyFill="1" applyBorder="1" applyAlignment="1">
      <alignment horizontal="right" vertical="center"/>
    </xf>
    <xf numFmtId="38" fontId="2" fillId="0" borderId="1" xfId="1" applyFont="1" applyBorder="1" applyAlignment="1">
      <alignment vertical="center" shrinkToFit="1"/>
    </xf>
    <xf numFmtId="38" fontId="4" fillId="0" borderId="1" xfId="1" applyFont="1" applyFill="1" applyBorder="1" applyAlignment="1">
      <alignment horizontal="right" vertical="center" shrinkToFit="1"/>
    </xf>
    <xf numFmtId="38" fontId="4" fillId="0" borderId="4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38" fontId="5" fillId="0" borderId="1" xfId="1" applyFont="1" applyBorder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176" fontId="5" fillId="2" borderId="1" xfId="2" applyNumberFormat="1" applyFont="1" applyFill="1" applyBorder="1">
      <alignment vertical="center"/>
    </xf>
    <xf numFmtId="38" fontId="6" fillId="0" borderId="1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vertical="center" shrinkToFit="1"/>
    </xf>
    <xf numFmtId="3" fontId="6" fillId="0" borderId="1" xfId="0" applyNumberFormat="1" applyFont="1" applyFill="1" applyBorder="1" applyAlignment="1">
      <alignment horizontal="right" vertical="center" shrinkToFit="1"/>
    </xf>
    <xf numFmtId="3" fontId="6" fillId="0" borderId="1" xfId="0" applyNumberFormat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 shrinkToFit="1"/>
    </xf>
    <xf numFmtId="3" fontId="6" fillId="0" borderId="0" xfId="0" applyNumberFormat="1" applyFont="1" applyFill="1" applyAlignment="1">
      <alignment horizontal="right" vertical="center"/>
    </xf>
    <xf numFmtId="0" fontId="5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 readingOrder="1"/>
    </xf>
    <xf numFmtId="0" fontId="8" fillId="0" borderId="0" xfId="0" applyFont="1">
      <alignment vertical="center"/>
    </xf>
    <xf numFmtId="177" fontId="7" fillId="0" borderId="6" xfId="0" applyNumberFormat="1" applyFont="1" applyBorder="1" applyAlignment="1">
      <alignment horizontal="right" vertical="center" wrapText="1" readingOrder="1"/>
    </xf>
    <xf numFmtId="0" fontId="7" fillId="0" borderId="6" xfId="0" applyFont="1" applyBorder="1" applyAlignment="1">
      <alignment horizontal="center" vertical="center" readingOrder="1"/>
    </xf>
    <xf numFmtId="0" fontId="7" fillId="3" borderId="6" xfId="0" applyFont="1" applyFill="1" applyBorder="1" applyAlignment="1">
      <alignment horizontal="center" vertical="center" readingOrder="1"/>
    </xf>
    <xf numFmtId="176" fontId="7" fillId="3" borderId="6" xfId="1" applyNumberFormat="1" applyFont="1" applyFill="1" applyBorder="1" applyAlignment="1">
      <alignment horizontal="right" vertical="center" wrapText="1" readingOrder="1"/>
    </xf>
    <xf numFmtId="176" fontId="7" fillId="3" borderId="6" xfId="0" applyNumberFormat="1" applyFont="1" applyFill="1" applyBorder="1" applyAlignment="1">
      <alignment horizontal="right" vertical="center" wrapText="1" readingOrder="1"/>
    </xf>
    <xf numFmtId="176" fontId="7" fillId="2" borderId="6" xfId="0" applyNumberFormat="1" applyFont="1" applyFill="1" applyBorder="1" applyAlignment="1">
      <alignment horizontal="right" vertical="center" wrapText="1" readingOrder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zoomScaleNormal="100" workbookViewId="0">
      <selection activeCell="P23" sqref="P23"/>
    </sheetView>
  </sheetViews>
  <sheetFormatPr defaultRowHeight="13.2" x14ac:dyDescent="0.2"/>
  <cols>
    <col min="1" max="1" width="7.109375" style="15" customWidth="1"/>
    <col min="2" max="2" width="15.44140625" style="16" customWidth="1"/>
    <col min="3" max="14" width="11.109375" style="15" customWidth="1"/>
    <col min="15" max="15" width="12.6640625" style="15" bestFit="1" customWidth="1"/>
  </cols>
  <sheetData>
    <row r="1" spans="1:15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</row>
    <row r="2" spans="1:15" x14ac:dyDescent="0.2">
      <c r="A2" s="39" t="s">
        <v>15</v>
      </c>
      <c r="B2" s="2" t="s">
        <v>16</v>
      </c>
      <c r="C2" s="4">
        <v>158890</v>
      </c>
      <c r="D2" s="4">
        <v>157730</v>
      </c>
      <c r="E2" s="4">
        <v>219230</v>
      </c>
      <c r="F2" s="4">
        <v>227470</v>
      </c>
      <c r="G2" s="4">
        <v>252050</v>
      </c>
      <c r="H2" s="4">
        <v>184890</v>
      </c>
      <c r="I2" s="4">
        <v>209720</v>
      </c>
      <c r="J2" s="5">
        <v>289220</v>
      </c>
      <c r="K2" s="5">
        <v>206710</v>
      </c>
      <c r="L2" s="5">
        <v>241110</v>
      </c>
      <c r="M2" s="5">
        <v>236140</v>
      </c>
      <c r="N2" s="5">
        <v>185380</v>
      </c>
      <c r="O2" s="5">
        <v>2568550</v>
      </c>
    </row>
    <row r="3" spans="1:15" x14ac:dyDescent="0.2">
      <c r="A3" s="40"/>
      <c r="B3" s="2" t="s">
        <v>39</v>
      </c>
      <c r="C3" s="5">
        <v>108920</v>
      </c>
      <c r="D3" s="5">
        <v>94070</v>
      </c>
      <c r="E3" s="5">
        <v>138820</v>
      </c>
      <c r="F3" s="5">
        <v>141740</v>
      </c>
      <c r="G3" s="5">
        <v>152550</v>
      </c>
      <c r="H3" s="5">
        <v>127610</v>
      </c>
      <c r="I3" s="5">
        <v>207450</v>
      </c>
      <c r="J3" s="5">
        <v>253270</v>
      </c>
      <c r="K3" s="5">
        <v>131040</v>
      </c>
      <c r="L3" s="5">
        <v>162290</v>
      </c>
      <c r="M3" s="5">
        <v>173470</v>
      </c>
      <c r="N3" s="5">
        <v>151000</v>
      </c>
      <c r="O3" s="5">
        <v>1842230</v>
      </c>
    </row>
    <row r="4" spans="1:15" x14ac:dyDescent="0.2">
      <c r="A4" s="40"/>
      <c r="B4" s="2" t="s">
        <v>40</v>
      </c>
      <c r="C4" s="5">
        <v>131730</v>
      </c>
      <c r="D4" s="5">
        <v>152460</v>
      </c>
      <c r="E4" s="5">
        <v>225140</v>
      </c>
      <c r="F4" s="5">
        <v>177960</v>
      </c>
      <c r="G4" s="5"/>
      <c r="H4" s="5"/>
      <c r="I4" s="5"/>
      <c r="J4" s="5"/>
      <c r="K4" s="5"/>
      <c r="L4" s="5"/>
      <c r="M4" s="5"/>
      <c r="N4" s="5"/>
      <c r="O4" s="5">
        <f>SUM(C4:N4)</f>
        <v>687290</v>
      </c>
    </row>
    <row r="5" spans="1:15" x14ac:dyDescent="0.2">
      <c r="A5" s="40"/>
      <c r="B5" s="6" t="s">
        <v>41</v>
      </c>
      <c r="C5" s="7">
        <f>C4/C2*100-100</f>
        <v>-17.093586758134563</v>
      </c>
      <c r="D5" s="7">
        <f>D4/D2*100-100</f>
        <v>-3.3411526025486609</v>
      </c>
      <c r="E5" s="7">
        <f>E4/E2*100-100</f>
        <v>2.695798932627838</v>
      </c>
      <c r="F5" s="7">
        <f>F4/F2*100-100</f>
        <v>-21.765507539455754</v>
      </c>
      <c r="G5" s="7"/>
      <c r="H5" s="7"/>
      <c r="I5" s="7"/>
      <c r="J5" s="7"/>
      <c r="K5" s="7"/>
      <c r="L5" s="7"/>
      <c r="M5" s="7"/>
      <c r="N5" s="7"/>
      <c r="O5" s="7"/>
    </row>
    <row r="6" spans="1:15" x14ac:dyDescent="0.2">
      <c r="A6" s="41"/>
      <c r="B6" s="6" t="s">
        <v>42</v>
      </c>
      <c r="C6" s="7">
        <f>C4/C3*100-100</f>
        <v>20.94197576202717</v>
      </c>
      <c r="D6" s="7">
        <f>D4/D3*100-100</f>
        <v>62.070798341660463</v>
      </c>
      <c r="E6" s="7">
        <f>E4/E3*100-100</f>
        <v>62.181241895980406</v>
      </c>
      <c r="F6" s="7">
        <f>F4/F3*100-100</f>
        <v>25.553830958092277</v>
      </c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39" t="s">
        <v>19</v>
      </c>
      <c r="B7" s="2" t="s">
        <v>20</v>
      </c>
      <c r="C7" s="4">
        <v>273730</v>
      </c>
      <c r="D7" s="4">
        <v>293710</v>
      </c>
      <c r="E7" s="4">
        <v>397340</v>
      </c>
      <c r="F7" s="4">
        <v>379360</v>
      </c>
      <c r="G7" s="4">
        <v>418610</v>
      </c>
      <c r="H7" s="4">
        <v>323550</v>
      </c>
      <c r="I7" s="5">
        <v>393090</v>
      </c>
      <c r="J7" s="5">
        <v>540650</v>
      </c>
      <c r="K7" s="5">
        <v>405490</v>
      </c>
      <c r="L7" s="5">
        <v>466600</v>
      </c>
      <c r="M7" s="5">
        <v>427490</v>
      </c>
      <c r="N7" s="5">
        <v>339630</v>
      </c>
      <c r="O7" s="5">
        <v>4659250</v>
      </c>
    </row>
    <row r="8" spans="1:15" x14ac:dyDescent="0.2">
      <c r="A8" s="40"/>
      <c r="B8" s="2" t="s">
        <v>39</v>
      </c>
      <c r="C8" s="5">
        <v>191730</v>
      </c>
      <c r="D8" s="5">
        <v>152950</v>
      </c>
      <c r="E8" s="5">
        <v>268980</v>
      </c>
      <c r="F8" s="5">
        <v>223780</v>
      </c>
      <c r="G8" s="5">
        <v>265670</v>
      </c>
      <c r="H8" s="5">
        <v>220920</v>
      </c>
      <c r="I8" s="5">
        <v>305250</v>
      </c>
      <c r="J8" s="5">
        <v>419560</v>
      </c>
      <c r="K8" s="5">
        <v>255500</v>
      </c>
      <c r="L8" s="5">
        <v>306120</v>
      </c>
      <c r="M8" s="5">
        <v>333270</v>
      </c>
      <c r="N8" s="5">
        <v>296660</v>
      </c>
      <c r="O8" s="5">
        <v>3240390</v>
      </c>
    </row>
    <row r="9" spans="1:15" x14ac:dyDescent="0.2">
      <c r="A9" s="40"/>
      <c r="B9" s="2" t="s">
        <v>40</v>
      </c>
      <c r="C9" s="5">
        <v>235900</v>
      </c>
      <c r="D9" s="5">
        <v>269160</v>
      </c>
      <c r="E9" s="5">
        <v>384700</v>
      </c>
      <c r="F9" s="5">
        <v>306860</v>
      </c>
      <c r="G9" s="5"/>
      <c r="H9" s="5"/>
      <c r="I9" s="5"/>
      <c r="J9" s="5"/>
      <c r="K9" s="5"/>
      <c r="L9" s="5"/>
      <c r="M9" s="5"/>
      <c r="N9" s="5"/>
      <c r="O9" s="5">
        <f>SUM(C9:N9)</f>
        <v>1196620</v>
      </c>
    </row>
    <row r="10" spans="1:15" x14ac:dyDescent="0.2">
      <c r="A10" s="40"/>
      <c r="B10" s="6" t="s">
        <v>41</v>
      </c>
      <c r="C10" s="7">
        <f>C9/C7*100-100</f>
        <v>-13.820187776275901</v>
      </c>
      <c r="D10" s="7">
        <f>D9/D7*100-100</f>
        <v>-8.3585849988083538</v>
      </c>
      <c r="E10" s="7">
        <f>E9/E7*100-100</f>
        <v>-3.1811546786127707</v>
      </c>
      <c r="F10" s="7">
        <f>F9/F7*100-100</f>
        <v>-19.111134542387177</v>
      </c>
      <c r="G10" s="7"/>
      <c r="H10" s="7"/>
      <c r="I10" s="7"/>
      <c r="J10" s="7"/>
      <c r="K10" s="7"/>
      <c r="L10" s="7"/>
      <c r="M10" s="7"/>
      <c r="N10" s="7"/>
      <c r="O10" s="7"/>
    </row>
    <row r="11" spans="1:15" x14ac:dyDescent="0.2">
      <c r="A11" s="41"/>
      <c r="B11" s="6" t="s">
        <v>42</v>
      </c>
      <c r="C11" s="7">
        <f>C9/C8*100-100</f>
        <v>23.037604965315822</v>
      </c>
      <c r="D11" s="7">
        <f>D9/D8*100-100</f>
        <v>75.979078130107865</v>
      </c>
      <c r="E11" s="7">
        <f>E9/E8*100-100</f>
        <v>43.021786006394535</v>
      </c>
      <c r="F11" s="7">
        <f>F9/F8*100-100</f>
        <v>37.125748502994014</v>
      </c>
      <c r="G11" s="7"/>
      <c r="H11" s="7"/>
      <c r="I11" s="7"/>
      <c r="J11" s="7"/>
      <c r="K11" s="7"/>
      <c r="L11" s="7"/>
      <c r="M11" s="7"/>
      <c r="N11" s="7"/>
      <c r="O11" s="7"/>
    </row>
    <row r="12" spans="1:15" x14ac:dyDescent="0.2">
      <c r="A12" s="39" t="s">
        <v>21</v>
      </c>
      <c r="B12" s="2" t="s">
        <v>20</v>
      </c>
      <c r="C12" s="4">
        <v>297380</v>
      </c>
      <c r="D12" s="4">
        <v>295660</v>
      </c>
      <c r="E12" s="4">
        <v>391220</v>
      </c>
      <c r="F12" s="4">
        <v>380620</v>
      </c>
      <c r="G12" s="4">
        <v>381230</v>
      </c>
      <c r="H12" s="4">
        <v>310630</v>
      </c>
      <c r="I12" s="5">
        <v>364170</v>
      </c>
      <c r="J12" s="5">
        <v>466490</v>
      </c>
      <c r="K12" s="5">
        <v>343930</v>
      </c>
      <c r="L12" s="5">
        <v>394710</v>
      </c>
      <c r="M12" s="5">
        <v>423560</v>
      </c>
      <c r="N12" s="5">
        <v>335910</v>
      </c>
      <c r="O12" s="5">
        <v>4385520</v>
      </c>
    </row>
    <row r="13" spans="1:15" x14ac:dyDescent="0.2">
      <c r="A13" s="40"/>
      <c r="B13" s="2" t="s">
        <v>39</v>
      </c>
      <c r="C13" s="5">
        <v>206130</v>
      </c>
      <c r="D13" s="5">
        <v>181090</v>
      </c>
      <c r="E13" s="5">
        <v>308820</v>
      </c>
      <c r="F13" s="5">
        <v>272470</v>
      </c>
      <c r="G13" s="5">
        <v>325530</v>
      </c>
      <c r="H13" s="5">
        <v>300160</v>
      </c>
      <c r="I13" s="5">
        <v>335320</v>
      </c>
      <c r="J13" s="5">
        <v>394960</v>
      </c>
      <c r="K13" s="5">
        <v>285910</v>
      </c>
      <c r="L13" s="5">
        <v>350220</v>
      </c>
      <c r="M13" s="5">
        <v>411320</v>
      </c>
      <c r="N13" s="5">
        <v>386810</v>
      </c>
      <c r="O13" s="5">
        <v>3758730</v>
      </c>
    </row>
    <row r="14" spans="1:15" x14ac:dyDescent="0.2">
      <c r="A14" s="40"/>
      <c r="B14" s="2" t="s">
        <v>40</v>
      </c>
      <c r="C14" s="5">
        <v>299650</v>
      </c>
      <c r="D14" s="5">
        <v>323660</v>
      </c>
      <c r="E14" s="5">
        <v>441780</v>
      </c>
      <c r="F14" s="5">
        <v>365970</v>
      </c>
      <c r="G14" s="5"/>
      <c r="H14" s="5"/>
      <c r="I14" s="5"/>
      <c r="J14" s="5"/>
      <c r="K14" s="5"/>
      <c r="L14" s="5"/>
      <c r="M14" s="5"/>
      <c r="N14" s="5"/>
      <c r="O14" s="5">
        <f>SUM(C14:N14)</f>
        <v>1431060</v>
      </c>
    </row>
    <row r="15" spans="1:15" x14ac:dyDescent="0.2">
      <c r="A15" s="40"/>
      <c r="B15" s="6" t="s">
        <v>41</v>
      </c>
      <c r="C15" s="7">
        <f>C14/C12*100-100</f>
        <v>0.76333310915326535</v>
      </c>
      <c r="D15" s="7">
        <f>D14/D12*100-100</f>
        <v>9.4703375498883702</v>
      </c>
      <c r="E15" s="7">
        <f>E14/E12*100-100</f>
        <v>12.923674658759793</v>
      </c>
      <c r="F15" s="7">
        <f>F14/F12*100-100</f>
        <v>-3.8489832378750464</v>
      </c>
      <c r="G15" s="7"/>
      <c r="H15" s="7"/>
      <c r="I15" s="7"/>
      <c r="J15" s="7"/>
      <c r="K15" s="7"/>
      <c r="L15" s="7"/>
      <c r="M15" s="7"/>
      <c r="N15" s="7"/>
      <c r="O15" s="7"/>
    </row>
    <row r="16" spans="1:15" x14ac:dyDescent="0.2">
      <c r="A16" s="41"/>
      <c r="B16" s="6" t="s">
        <v>42</v>
      </c>
      <c r="C16" s="7">
        <f>C14/C13*100-100</f>
        <v>45.369427060592841</v>
      </c>
      <c r="D16" s="7">
        <f>D14/D13*100-100</f>
        <v>78.728808879562649</v>
      </c>
      <c r="E16" s="7">
        <f>E14/E13*100-100</f>
        <v>43.054206333786681</v>
      </c>
      <c r="F16" s="7">
        <f>F14/F13*100-100</f>
        <v>34.3157044812273</v>
      </c>
      <c r="G16" s="7"/>
      <c r="H16" s="7"/>
      <c r="I16" s="7"/>
      <c r="J16" s="7"/>
      <c r="K16" s="7"/>
      <c r="L16" s="7"/>
      <c r="M16" s="7"/>
      <c r="N16" s="7"/>
      <c r="O16" s="7"/>
    </row>
    <row r="17" spans="1:15" x14ac:dyDescent="0.2">
      <c r="A17" s="39" t="s">
        <v>22</v>
      </c>
      <c r="B17" s="2" t="s">
        <v>20</v>
      </c>
      <c r="C17" s="4">
        <v>165440</v>
      </c>
      <c r="D17" s="4">
        <v>192980</v>
      </c>
      <c r="E17" s="4">
        <v>266290</v>
      </c>
      <c r="F17" s="4">
        <v>272600</v>
      </c>
      <c r="G17" s="4">
        <v>287010</v>
      </c>
      <c r="H17" s="4">
        <v>206790</v>
      </c>
      <c r="I17" s="5">
        <v>238330</v>
      </c>
      <c r="J17" s="5">
        <v>347870</v>
      </c>
      <c r="K17" s="5">
        <v>223690</v>
      </c>
      <c r="L17" s="5">
        <v>243410</v>
      </c>
      <c r="M17" s="5">
        <v>262330</v>
      </c>
      <c r="N17" s="5">
        <v>196370</v>
      </c>
      <c r="O17" s="5">
        <v>2903110</v>
      </c>
    </row>
    <row r="18" spans="1:15" x14ac:dyDescent="0.2">
      <c r="A18" s="40"/>
      <c r="B18" s="2" t="s">
        <v>39</v>
      </c>
      <c r="C18" s="5">
        <v>178450</v>
      </c>
      <c r="D18" s="5">
        <v>148040</v>
      </c>
      <c r="E18" s="5">
        <v>170790</v>
      </c>
      <c r="F18" s="5">
        <v>208750</v>
      </c>
      <c r="G18" s="5">
        <v>240960</v>
      </c>
      <c r="H18" s="5">
        <v>191620</v>
      </c>
      <c r="I18" s="5">
        <v>228780</v>
      </c>
      <c r="J18" s="5">
        <v>282730</v>
      </c>
      <c r="K18" s="5">
        <v>200550</v>
      </c>
      <c r="L18" s="5">
        <v>239410</v>
      </c>
      <c r="M18" s="5">
        <v>247320</v>
      </c>
      <c r="N18" s="5">
        <v>226690</v>
      </c>
      <c r="O18" s="5">
        <v>2564090</v>
      </c>
    </row>
    <row r="19" spans="1:15" x14ac:dyDescent="0.2">
      <c r="A19" s="40"/>
      <c r="B19" s="2" t="s">
        <v>40</v>
      </c>
      <c r="C19" s="5">
        <v>199140</v>
      </c>
      <c r="D19" s="5">
        <v>214900</v>
      </c>
      <c r="E19" s="5">
        <v>315790</v>
      </c>
      <c r="F19" s="5">
        <v>269250</v>
      </c>
      <c r="G19" s="5"/>
      <c r="H19" s="5"/>
      <c r="I19" s="5"/>
      <c r="J19" s="5"/>
      <c r="K19" s="5"/>
      <c r="L19" s="5"/>
      <c r="M19" s="5"/>
      <c r="N19" s="5"/>
      <c r="O19" s="5">
        <f>SUM(C19:N19)</f>
        <v>999080</v>
      </c>
    </row>
    <row r="20" spans="1:15" x14ac:dyDescent="0.2">
      <c r="A20" s="40"/>
      <c r="B20" s="6" t="s">
        <v>41</v>
      </c>
      <c r="C20" s="7">
        <f>C19/C17*100-100</f>
        <v>20.369922630560922</v>
      </c>
      <c r="D20" s="7">
        <f>D19/D17*100-100</f>
        <v>11.358690019691167</v>
      </c>
      <c r="E20" s="7">
        <f>E19/E17*100-100</f>
        <v>18.588756618723949</v>
      </c>
      <c r="F20" s="7">
        <f>F19/F17*100-100</f>
        <v>-1.2289068231841469</v>
      </c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2">
      <c r="A21" s="41"/>
      <c r="B21" s="6" t="s">
        <v>42</v>
      </c>
      <c r="C21" s="7">
        <f>C19/C18*100-100</f>
        <v>11.594284113196977</v>
      </c>
      <c r="D21" s="7">
        <f>D19/D18*100-100</f>
        <v>45.163469332612806</v>
      </c>
      <c r="E21" s="7">
        <f>E19/E18*100-100</f>
        <v>84.899584284794173</v>
      </c>
      <c r="F21" s="7">
        <f>F19/F18*100-100</f>
        <v>28.982035928143716</v>
      </c>
      <c r="G21" s="7"/>
      <c r="H21" s="7"/>
      <c r="I21" s="7"/>
      <c r="J21" s="7"/>
      <c r="K21" s="7"/>
      <c r="L21" s="7"/>
      <c r="M21" s="7"/>
      <c r="N21" s="7"/>
      <c r="O21" s="7"/>
    </row>
    <row r="22" spans="1:15" x14ac:dyDescent="0.2">
      <c r="A22" s="39" t="s">
        <v>23</v>
      </c>
      <c r="B22" s="2" t="s">
        <v>20</v>
      </c>
      <c r="C22" s="4">
        <v>895450</v>
      </c>
      <c r="D22" s="4">
        <v>940090</v>
      </c>
      <c r="E22" s="4">
        <v>1274080</v>
      </c>
      <c r="F22" s="4">
        <v>1260060</v>
      </c>
      <c r="G22" s="4">
        <v>1338890</v>
      </c>
      <c r="H22" s="4">
        <v>1025860</v>
      </c>
      <c r="I22" s="5">
        <v>1205310</v>
      </c>
      <c r="J22" s="5">
        <v>1644230</v>
      </c>
      <c r="K22" s="5">
        <v>1179830</v>
      </c>
      <c r="L22" s="5">
        <v>1345830</v>
      </c>
      <c r="M22" s="5">
        <v>1349520</v>
      </c>
      <c r="N22" s="5">
        <v>1057290</v>
      </c>
      <c r="O22" s="5">
        <v>14516430</v>
      </c>
    </row>
    <row r="23" spans="1:15" x14ac:dyDescent="0.2">
      <c r="A23" s="40"/>
      <c r="B23" s="2" t="s">
        <v>39</v>
      </c>
      <c r="C23" s="4">
        <v>685230</v>
      </c>
      <c r="D23" s="4">
        <v>576160</v>
      </c>
      <c r="E23" s="4">
        <v>887400</v>
      </c>
      <c r="F23" s="4">
        <v>846740</v>
      </c>
      <c r="G23" s="5">
        <v>984710</v>
      </c>
      <c r="H23" s="5">
        <v>840300</v>
      </c>
      <c r="I23" s="5">
        <v>1076790</v>
      </c>
      <c r="J23" s="5">
        <v>1350510</v>
      </c>
      <c r="K23" s="5">
        <v>873000</v>
      </c>
      <c r="L23" s="5">
        <v>1058040</v>
      </c>
      <c r="M23" s="5">
        <v>1165380</v>
      </c>
      <c r="N23" s="5">
        <v>1061160</v>
      </c>
      <c r="O23" s="5">
        <v>11405430</v>
      </c>
    </row>
    <row r="24" spans="1:15" x14ac:dyDescent="0.2">
      <c r="A24" s="40"/>
      <c r="B24" s="2" t="s">
        <v>40</v>
      </c>
      <c r="C24" s="5">
        <v>866420</v>
      </c>
      <c r="D24" s="5">
        <v>960180</v>
      </c>
      <c r="E24" s="5">
        <v>1367410</v>
      </c>
      <c r="F24" s="5">
        <v>1120040</v>
      </c>
      <c r="G24" s="5"/>
      <c r="H24" s="5"/>
      <c r="I24" s="5"/>
      <c r="J24" s="5"/>
      <c r="K24" s="5"/>
      <c r="L24" s="5"/>
      <c r="M24" s="5"/>
      <c r="N24" s="5"/>
      <c r="O24" s="5">
        <f>SUM(C24:N24)</f>
        <v>4314050</v>
      </c>
    </row>
    <row r="25" spans="1:15" x14ac:dyDescent="0.2">
      <c r="A25" s="40"/>
      <c r="B25" s="6" t="s">
        <v>41</v>
      </c>
      <c r="C25" s="7">
        <f>C24/C22*100-100</f>
        <v>-3.2419453905857409</v>
      </c>
      <c r="D25" s="7">
        <f>D24/D22*100-100</f>
        <v>2.1370294333521258</v>
      </c>
      <c r="E25" s="7">
        <f>E24/E22*100-100</f>
        <v>7.3252856963456026</v>
      </c>
      <c r="F25" s="7">
        <f>F24/F22*100-100</f>
        <v>-11.112169261781176</v>
      </c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">
      <c r="A26" s="41"/>
      <c r="B26" s="6" t="s">
        <v>42</v>
      </c>
      <c r="C26" s="7">
        <f>C24/C23*100-100</f>
        <v>26.44221648205712</v>
      </c>
      <c r="D26" s="7">
        <f>D24/D23*100-100</f>
        <v>66.651624548736464</v>
      </c>
      <c r="E26" s="7">
        <f>E24/E23*100-100</f>
        <v>54.091728645481169</v>
      </c>
      <c r="F26" s="7">
        <f>F24/F23*100-100</f>
        <v>32.276731936603909</v>
      </c>
      <c r="G26" s="7"/>
      <c r="H26" s="7"/>
      <c r="I26" s="7"/>
      <c r="J26" s="7"/>
      <c r="K26" s="7"/>
      <c r="L26" s="7"/>
      <c r="M26" s="7"/>
      <c r="N26" s="7"/>
      <c r="O26" s="7"/>
    </row>
    <row r="27" spans="1:15" x14ac:dyDescent="0.2">
      <c r="A27" s="39" t="s">
        <v>24</v>
      </c>
      <c r="B27" s="2" t="s">
        <v>20</v>
      </c>
      <c r="C27" s="8">
        <v>42684710</v>
      </c>
      <c r="D27" s="8">
        <v>43539370</v>
      </c>
      <c r="E27" s="8">
        <v>51147600</v>
      </c>
      <c r="F27" s="8">
        <v>50718730</v>
      </c>
      <c r="G27" s="9">
        <v>51402690</v>
      </c>
      <c r="H27" s="9">
        <v>45810390</v>
      </c>
      <c r="I27" s="9">
        <v>51780530</v>
      </c>
      <c r="J27" s="9">
        <v>63234040</v>
      </c>
      <c r="K27" s="9">
        <v>48761240</v>
      </c>
      <c r="L27" s="9">
        <v>50052850</v>
      </c>
      <c r="M27" s="9">
        <v>49659370</v>
      </c>
      <c r="N27" s="9">
        <v>47129960</v>
      </c>
      <c r="O27" s="5">
        <v>595921480</v>
      </c>
    </row>
    <row r="28" spans="1:15" x14ac:dyDescent="0.2">
      <c r="A28" s="40"/>
      <c r="B28" s="2" t="s">
        <v>39</v>
      </c>
      <c r="C28" s="8">
        <v>27854050</v>
      </c>
      <c r="D28" s="8">
        <v>22945280</v>
      </c>
      <c r="E28" s="10">
        <v>33184610</v>
      </c>
      <c r="F28" s="8">
        <v>32756190</v>
      </c>
      <c r="G28" s="11">
        <v>36803900</v>
      </c>
      <c r="H28" s="11">
        <v>33895370</v>
      </c>
      <c r="I28" s="11">
        <v>39848870</v>
      </c>
      <c r="J28" s="11">
        <v>46868180</v>
      </c>
      <c r="K28" s="11">
        <v>39343280</v>
      </c>
      <c r="L28" s="12">
        <v>44062790</v>
      </c>
      <c r="M28" s="11">
        <v>45811090</v>
      </c>
      <c r="N28" s="11">
        <v>47084840</v>
      </c>
      <c r="O28" s="5">
        <v>450458460</v>
      </c>
    </row>
    <row r="29" spans="1:15" x14ac:dyDescent="0.2">
      <c r="A29" s="40"/>
      <c r="B29" s="2" t="s">
        <v>40</v>
      </c>
      <c r="C29" s="8">
        <v>39494940</v>
      </c>
      <c r="D29" s="13">
        <v>41139780</v>
      </c>
      <c r="E29" s="14">
        <v>50678060</v>
      </c>
      <c r="F29" s="8">
        <v>45539500</v>
      </c>
      <c r="G29" s="9"/>
      <c r="H29" s="9"/>
      <c r="I29" s="9"/>
      <c r="J29" s="9"/>
      <c r="K29" s="9"/>
      <c r="L29" s="12"/>
      <c r="M29" s="9"/>
      <c r="N29" s="9"/>
      <c r="O29" s="5">
        <f>SUM(C29:N29)</f>
        <v>176852280</v>
      </c>
    </row>
    <row r="30" spans="1:15" x14ac:dyDescent="0.2">
      <c r="A30" s="40"/>
      <c r="B30" s="6" t="s">
        <v>41</v>
      </c>
      <c r="C30" s="7">
        <f>C29/C27*100-100</f>
        <v>-7.4728632336965575</v>
      </c>
      <c r="D30" s="7">
        <f>D29/D27*100-100</f>
        <v>-5.5113107975609239</v>
      </c>
      <c r="E30" s="7">
        <f>E29/E27*100-100</f>
        <v>-0.91800983819378246</v>
      </c>
      <c r="F30" s="7">
        <f>F29/F27*100-100</f>
        <v>-10.211671309593115</v>
      </c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2">
      <c r="A31" s="41"/>
      <c r="B31" s="6" t="s">
        <v>42</v>
      </c>
      <c r="C31" s="7">
        <f>C29/C28*100-100</f>
        <v>41.792450289993752</v>
      </c>
      <c r="D31" s="7">
        <f>D29/D28*100-100</f>
        <v>79.29517530402768</v>
      </c>
      <c r="E31" s="7">
        <f>E29/E28*100-100</f>
        <v>52.715550973779699</v>
      </c>
      <c r="F31" s="7">
        <f>F29/F28*100-100</f>
        <v>39.02563149133033</v>
      </c>
      <c r="G31" s="7"/>
      <c r="H31" s="7"/>
      <c r="I31" s="7"/>
      <c r="J31" s="7"/>
      <c r="K31" s="7"/>
      <c r="L31" s="7"/>
      <c r="M31" s="7"/>
      <c r="N31" s="7"/>
      <c r="O31" s="7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1"/>
  <sheetViews>
    <sheetView zoomScaleNormal="100" workbookViewId="0">
      <selection activeCell="F29" sqref="F29"/>
    </sheetView>
  </sheetViews>
  <sheetFormatPr defaultRowHeight="13.2" x14ac:dyDescent="0.2"/>
  <cols>
    <col min="1" max="1" width="7.109375" style="29" customWidth="1"/>
    <col min="2" max="2" width="15.44140625" style="29" customWidth="1"/>
    <col min="3" max="14" width="11.109375" style="29" customWidth="1"/>
    <col min="15" max="15" width="12.6640625" style="29" bestFit="1" customWidth="1"/>
  </cols>
  <sheetData>
    <row r="1" spans="1:15" x14ac:dyDescent="0.2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8" t="s">
        <v>14</v>
      </c>
    </row>
    <row r="2" spans="1:15" x14ac:dyDescent="0.2">
      <c r="A2" s="42" t="s">
        <v>15</v>
      </c>
      <c r="B2" s="19" t="s">
        <v>20</v>
      </c>
      <c r="C2" s="20">
        <v>7010</v>
      </c>
      <c r="D2" s="20">
        <v>8850</v>
      </c>
      <c r="E2" s="20">
        <v>12030</v>
      </c>
      <c r="F2" s="20">
        <v>13220</v>
      </c>
      <c r="G2" s="20">
        <v>11410</v>
      </c>
      <c r="H2" s="20">
        <v>9710</v>
      </c>
      <c r="I2" s="20">
        <v>9540</v>
      </c>
      <c r="J2" s="20">
        <v>12750</v>
      </c>
      <c r="K2" s="20">
        <v>9630</v>
      </c>
      <c r="L2" s="20">
        <v>13860</v>
      </c>
      <c r="M2" s="20">
        <v>15290</v>
      </c>
      <c r="N2" s="20">
        <v>10280</v>
      </c>
      <c r="O2" s="20">
        <v>133560</v>
      </c>
    </row>
    <row r="3" spans="1:15" x14ac:dyDescent="0.2">
      <c r="A3" s="42"/>
      <c r="B3" s="19" t="s">
        <v>17</v>
      </c>
      <c r="C3" s="20">
        <v>180</v>
      </c>
      <c r="D3" s="20">
        <v>240</v>
      </c>
      <c r="E3" s="20">
        <v>430</v>
      </c>
      <c r="F3" s="20">
        <v>760</v>
      </c>
      <c r="G3" s="20">
        <v>1210</v>
      </c>
      <c r="H3" s="20">
        <v>1040</v>
      </c>
      <c r="I3" s="20">
        <v>1140</v>
      </c>
      <c r="J3" s="20">
        <v>730</v>
      </c>
      <c r="K3" s="20">
        <v>940</v>
      </c>
      <c r="L3" s="20">
        <v>2550</v>
      </c>
      <c r="M3" s="20">
        <v>4590</v>
      </c>
      <c r="N3" s="20">
        <v>4310</v>
      </c>
      <c r="O3" s="20">
        <v>18140</v>
      </c>
    </row>
    <row r="4" spans="1:15" x14ac:dyDescent="0.2">
      <c r="A4" s="42"/>
      <c r="B4" s="19" t="s">
        <v>43</v>
      </c>
      <c r="C4" s="20">
        <v>3830</v>
      </c>
      <c r="D4" s="20">
        <v>4310</v>
      </c>
      <c r="E4" s="20">
        <v>12320</v>
      </c>
      <c r="F4" s="20">
        <v>15040</v>
      </c>
      <c r="G4" s="20"/>
      <c r="H4" s="20"/>
      <c r="I4" s="20"/>
      <c r="J4" s="20"/>
      <c r="K4" s="20"/>
      <c r="L4" s="20"/>
      <c r="M4" s="20"/>
      <c r="N4" s="20"/>
      <c r="O4" s="20">
        <f>SUM(C4:N4)</f>
        <v>35500</v>
      </c>
    </row>
    <row r="5" spans="1:15" x14ac:dyDescent="0.2">
      <c r="A5" s="42"/>
      <c r="B5" s="21" t="s">
        <v>18</v>
      </c>
      <c r="C5" s="22">
        <f>C4/C2*100-100</f>
        <v>-45.363766048502143</v>
      </c>
      <c r="D5" s="22">
        <f>D4/D2*100-100</f>
        <v>-51.299435028248588</v>
      </c>
      <c r="E5" s="22">
        <f>E4/E2*100-100</f>
        <v>2.4106400665004202</v>
      </c>
      <c r="F5" s="22">
        <f>F4/F2*100-100</f>
        <v>13.767019667170956</v>
      </c>
      <c r="G5" s="22"/>
      <c r="H5" s="22"/>
      <c r="I5" s="22"/>
      <c r="J5" s="22"/>
      <c r="K5" s="22"/>
      <c r="L5" s="22"/>
      <c r="M5" s="22"/>
      <c r="N5" s="22"/>
      <c r="O5" s="22"/>
    </row>
    <row r="6" spans="1:15" x14ac:dyDescent="0.2">
      <c r="A6" s="42"/>
      <c r="B6" s="21" t="s">
        <v>42</v>
      </c>
      <c r="C6" s="22">
        <f>C4/C3*100-100</f>
        <v>2027.7777777777778</v>
      </c>
      <c r="D6" s="22">
        <f>D4/D3*100-100</f>
        <v>1695.8333333333333</v>
      </c>
      <c r="E6" s="22">
        <f>E4/E3*100-100</f>
        <v>2765.1162790697676</v>
      </c>
      <c r="F6" s="22">
        <f>F4/F3*100-100</f>
        <v>1878.9473684210527</v>
      </c>
      <c r="G6" s="22"/>
      <c r="H6" s="22"/>
      <c r="I6" s="22"/>
      <c r="J6" s="22"/>
      <c r="K6" s="22"/>
      <c r="L6" s="22"/>
      <c r="M6" s="22"/>
      <c r="N6" s="22"/>
      <c r="O6" s="22"/>
    </row>
    <row r="7" spans="1:15" x14ac:dyDescent="0.2">
      <c r="A7" s="42" t="s">
        <v>19</v>
      </c>
      <c r="B7" s="19" t="s">
        <v>20</v>
      </c>
      <c r="C7" s="20">
        <v>35810</v>
      </c>
      <c r="D7" s="20">
        <v>46660</v>
      </c>
      <c r="E7" s="20">
        <v>63030</v>
      </c>
      <c r="F7" s="20">
        <v>62640</v>
      </c>
      <c r="G7" s="20">
        <v>79840</v>
      </c>
      <c r="H7" s="20">
        <v>52760</v>
      </c>
      <c r="I7" s="20">
        <v>73180</v>
      </c>
      <c r="J7" s="20">
        <v>70660</v>
      </c>
      <c r="K7" s="20">
        <v>62200</v>
      </c>
      <c r="L7" s="20">
        <v>112630</v>
      </c>
      <c r="M7" s="20">
        <v>69630</v>
      </c>
      <c r="N7" s="20">
        <v>42670</v>
      </c>
      <c r="O7" s="20">
        <v>771730</v>
      </c>
    </row>
    <row r="8" spans="1:15" x14ac:dyDescent="0.2">
      <c r="A8" s="42"/>
      <c r="B8" s="19" t="s">
        <v>17</v>
      </c>
      <c r="C8" s="20">
        <v>220</v>
      </c>
      <c r="D8" s="20">
        <v>300</v>
      </c>
      <c r="E8" s="20">
        <v>720</v>
      </c>
      <c r="F8" s="20">
        <v>940</v>
      </c>
      <c r="G8" s="20">
        <v>1390</v>
      </c>
      <c r="H8" s="20">
        <v>650</v>
      </c>
      <c r="I8" s="20">
        <v>1660</v>
      </c>
      <c r="J8" s="20">
        <v>2720</v>
      </c>
      <c r="K8" s="20">
        <v>1820</v>
      </c>
      <c r="L8" s="20">
        <v>5560</v>
      </c>
      <c r="M8" s="20">
        <v>8990</v>
      </c>
      <c r="N8" s="20">
        <v>8960</v>
      </c>
      <c r="O8" s="20">
        <v>33930</v>
      </c>
    </row>
    <row r="9" spans="1:15" x14ac:dyDescent="0.2">
      <c r="A9" s="42"/>
      <c r="B9" s="19" t="s">
        <v>43</v>
      </c>
      <c r="C9" s="20">
        <v>11060</v>
      </c>
      <c r="D9" s="20">
        <v>11920</v>
      </c>
      <c r="E9" s="20">
        <v>19970</v>
      </c>
      <c r="F9" s="20">
        <v>39440</v>
      </c>
      <c r="G9" s="20"/>
      <c r="H9" s="20"/>
      <c r="I9" s="20"/>
      <c r="J9" s="20"/>
      <c r="K9" s="20"/>
      <c r="L9" s="20"/>
      <c r="M9" s="20"/>
      <c r="N9" s="20"/>
      <c r="O9" s="20">
        <f>SUM(C9:N9)</f>
        <v>82390</v>
      </c>
    </row>
    <row r="10" spans="1:15" x14ac:dyDescent="0.2">
      <c r="A10" s="42"/>
      <c r="B10" s="21" t="s">
        <v>18</v>
      </c>
      <c r="C10" s="22">
        <f>C9/C7*100-100</f>
        <v>-69.114772409941352</v>
      </c>
      <c r="D10" s="22">
        <f>D9/D7*100-100</f>
        <v>-74.453493356193746</v>
      </c>
      <c r="E10" s="22">
        <f>E9/E7*100-100</f>
        <v>-68.316674599397118</v>
      </c>
      <c r="F10" s="22">
        <f>F9/F7*100-100</f>
        <v>-37.037037037037038</v>
      </c>
      <c r="G10" s="22"/>
      <c r="H10" s="22"/>
      <c r="I10" s="22"/>
      <c r="J10" s="22"/>
      <c r="K10" s="22"/>
      <c r="L10" s="22"/>
      <c r="M10" s="22"/>
      <c r="N10" s="22"/>
      <c r="O10" s="22"/>
    </row>
    <row r="11" spans="1:15" x14ac:dyDescent="0.2">
      <c r="A11" s="42"/>
      <c r="B11" s="21" t="s">
        <v>42</v>
      </c>
      <c r="C11" s="22">
        <f>C9/C8*100-100</f>
        <v>4927.272727272727</v>
      </c>
      <c r="D11" s="22">
        <f>D9/D8*100-100</f>
        <v>3873.3333333333335</v>
      </c>
      <c r="E11" s="22">
        <f>E9/E8*100-100</f>
        <v>2673.6111111111109</v>
      </c>
      <c r="F11" s="22">
        <f>F9/F8*100-100</f>
        <v>4095.744680851064</v>
      </c>
      <c r="G11" s="22"/>
      <c r="H11" s="22"/>
      <c r="I11" s="22"/>
      <c r="J11" s="22"/>
      <c r="K11" s="22"/>
      <c r="L11" s="22"/>
      <c r="M11" s="22"/>
      <c r="N11" s="22"/>
      <c r="O11" s="22"/>
    </row>
    <row r="12" spans="1:15" x14ac:dyDescent="0.2">
      <c r="A12" s="42" t="s">
        <v>21</v>
      </c>
      <c r="B12" s="19" t="s">
        <v>20</v>
      </c>
      <c r="C12" s="20">
        <v>16640</v>
      </c>
      <c r="D12" s="20">
        <v>16540</v>
      </c>
      <c r="E12" s="20">
        <v>20080</v>
      </c>
      <c r="F12" s="20">
        <v>22730</v>
      </c>
      <c r="G12" s="20">
        <v>18280</v>
      </c>
      <c r="H12" s="20">
        <v>13910</v>
      </c>
      <c r="I12" s="20">
        <v>18200</v>
      </c>
      <c r="J12" s="20">
        <v>17120</v>
      </c>
      <c r="K12" s="20">
        <v>13590</v>
      </c>
      <c r="L12" s="20">
        <v>21550</v>
      </c>
      <c r="M12" s="20">
        <v>22520</v>
      </c>
      <c r="N12" s="20">
        <v>15110</v>
      </c>
      <c r="O12" s="20">
        <v>216270</v>
      </c>
    </row>
    <row r="13" spans="1:15" x14ac:dyDescent="0.2">
      <c r="A13" s="42"/>
      <c r="B13" s="19" t="s">
        <v>17</v>
      </c>
      <c r="C13" s="20">
        <v>1790</v>
      </c>
      <c r="D13" s="20">
        <v>1050</v>
      </c>
      <c r="E13" s="20">
        <v>1460</v>
      </c>
      <c r="F13" s="20">
        <v>900</v>
      </c>
      <c r="G13" s="20">
        <v>3570</v>
      </c>
      <c r="H13" s="20">
        <v>1880</v>
      </c>
      <c r="I13" s="20">
        <v>1420</v>
      </c>
      <c r="J13" s="20">
        <v>1740</v>
      </c>
      <c r="K13" s="20">
        <v>2050</v>
      </c>
      <c r="L13" s="20">
        <v>3750</v>
      </c>
      <c r="M13" s="20">
        <v>7840</v>
      </c>
      <c r="N13" s="20">
        <v>5970</v>
      </c>
      <c r="O13" s="20">
        <v>33420</v>
      </c>
    </row>
    <row r="14" spans="1:15" x14ac:dyDescent="0.2">
      <c r="A14" s="42"/>
      <c r="B14" s="19" t="s">
        <v>43</v>
      </c>
      <c r="C14" s="20">
        <v>5020</v>
      </c>
      <c r="D14" s="20">
        <v>5800</v>
      </c>
      <c r="E14" s="20">
        <v>13390</v>
      </c>
      <c r="F14" s="20">
        <v>19330</v>
      </c>
      <c r="G14" s="20"/>
      <c r="H14" s="20"/>
      <c r="I14" s="20"/>
      <c r="J14" s="20"/>
      <c r="K14" s="20"/>
      <c r="L14" s="20"/>
      <c r="M14" s="20"/>
      <c r="N14" s="20"/>
      <c r="O14" s="20">
        <f>SUM(C14:N14)</f>
        <v>43540</v>
      </c>
    </row>
    <row r="15" spans="1:15" x14ac:dyDescent="0.2">
      <c r="A15" s="42"/>
      <c r="B15" s="21" t="s">
        <v>18</v>
      </c>
      <c r="C15" s="22">
        <f>C14/C12*100-100</f>
        <v>-69.831730769230774</v>
      </c>
      <c r="D15" s="22">
        <f>D14/D12*100-100</f>
        <v>-64.933494558645705</v>
      </c>
      <c r="E15" s="22">
        <f>E14/E12*100-100</f>
        <v>-33.316733067729089</v>
      </c>
      <c r="F15" s="22">
        <f>F14/F12*100-100</f>
        <v>-14.95820501539815</v>
      </c>
      <c r="G15" s="22"/>
      <c r="H15" s="22"/>
      <c r="I15" s="22"/>
      <c r="J15" s="22"/>
      <c r="K15" s="22"/>
      <c r="L15" s="22"/>
      <c r="M15" s="22"/>
      <c r="N15" s="22"/>
      <c r="O15" s="22"/>
    </row>
    <row r="16" spans="1:15" x14ac:dyDescent="0.2">
      <c r="A16" s="42"/>
      <c r="B16" s="21" t="s">
        <v>42</v>
      </c>
      <c r="C16" s="22">
        <f>C14/C13*100-100</f>
        <v>180.44692737430171</v>
      </c>
      <c r="D16" s="22">
        <f>D14/D13*100-100</f>
        <v>452.38095238095241</v>
      </c>
      <c r="E16" s="22">
        <f>E14/E13*100-100</f>
        <v>817.1232876712329</v>
      </c>
      <c r="F16" s="22">
        <f>F14/F13*100-100</f>
        <v>2047.7777777777778</v>
      </c>
      <c r="G16" s="22"/>
      <c r="H16" s="22"/>
      <c r="I16" s="22"/>
      <c r="J16" s="22"/>
      <c r="K16" s="22"/>
      <c r="L16" s="22"/>
      <c r="M16" s="22"/>
      <c r="N16" s="22"/>
      <c r="O16" s="22"/>
    </row>
    <row r="17" spans="1:15" x14ac:dyDescent="0.2">
      <c r="A17" s="42" t="s">
        <v>22</v>
      </c>
      <c r="B17" s="19" t="s">
        <v>20</v>
      </c>
      <c r="C17" s="20">
        <v>4270</v>
      </c>
      <c r="D17" s="20">
        <v>7220</v>
      </c>
      <c r="E17" s="20">
        <v>10750</v>
      </c>
      <c r="F17" s="20">
        <v>7870</v>
      </c>
      <c r="G17" s="20">
        <v>7250</v>
      </c>
      <c r="H17" s="20">
        <v>6990</v>
      </c>
      <c r="I17" s="20">
        <v>7980</v>
      </c>
      <c r="J17" s="20">
        <v>9150</v>
      </c>
      <c r="K17" s="20">
        <v>6670</v>
      </c>
      <c r="L17" s="20">
        <v>10220</v>
      </c>
      <c r="M17" s="20">
        <v>10490</v>
      </c>
      <c r="N17" s="20">
        <v>6510</v>
      </c>
      <c r="O17" s="20">
        <v>95360</v>
      </c>
    </row>
    <row r="18" spans="1:15" x14ac:dyDescent="0.2">
      <c r="A18" s="42"/>
      <c r="B18" s="19" t="s">
        <v>17</v>
      </c>
      <c r="C18" s="20">
        <v>110</v>
      </c>
      <c r="D18" s="20">
        <v>160</v>
      </c>
      <c r="E18" s="20">
        <v>210</v>
      </c>
      <c r="F18" s="20">
        <v>110</v>
      </c>
      <c r="G18" s="20">
        <v>420</v>
      </c>
      <c r="H18" s="20">
        <v>370</v>
      </c>
      <c r="I18" s="20">
        <v>210</v>
      </c>
      <c r="J18" s="20">
        <v>730</v>
      </c>
      <c r="K18" s="20">
        <v>1390</v>
      </c>
      <c r="L18" s="20">
        <v>1570</v>
      </c>
      <c r="M18" s="20">
        <v>2640</v>
      </c>
      <c r="N18" s="20">
        <v>1960</v>
      </c>
      <c r="O18" s="20">
        <v>9890</v>
      </c>
    </row>
    <row r="19" spans="1:15" x14ac:dyDescent="0.2">
      <c r="A19" s="42"/>
      <c r="B19" s="19" t="s">
        <v>43</v>
      </c>
      <c r="C19" s="20">
        <v>2930</v>
      </c>
      <c r="D19" s="20">
        <v>4850</v>
      </c>
      <c r="E19" s="20">
        <v>9090</v>
      </c>
      <c r="F19" s="20">
        <v>11470</v>
      </c>
      <c r="G19" s="20"/>
      <c r="H19" s="20"/>
      <c r="I19" s="20"/>
      <c r="J19" s="20"/>
      <c r="K19" s="20"/>
      <c r="L19" s="20"/>
      <c r="M19" s="20"/>
      <c r="N19" s="20"/>
      <c r="O19" s="20">
        <f>SUM(C19:N19)</f>
        <v>28340</v>
      </c>
    </row>
    <row r="20" spans="1:15" x14ac:dyDescent="0.2">
      <c r="A20" s="42"/>
      <c r="B20" s="21" t="s">
        <v>18</v>
      </c>
      <c r="C20" s="22">
        <f>C19/C17*100-100</f>
        <v>-31.381733021077281</v>
      </c>
      <c r="D20" s="22">
        <f>D19/D17*100-100</f>
        <v>-32.825484764542935</v>
      </c>
      <c r="E20" s="22">
        <f>E19/E17*100-100</f>
        <v>-15.441860465116278</v>
      </c>
      <c r="F20" s="22">
        <f>F19/F17*100-100</f>
        <v>45.743329097839904</v>
      </c>
      <c r="G20" s="22"/>
      <c r="H20" s="22"/>
      <c r="I20" s="22"/>
      <c r="J20" s="22"/>
      <c r="K20" s="22"/>
      <c r="L20" s="22"/>
      <c r="M20" s="22"/>
      <c r="N20" s="22"/>
      <c r="O20" s="22"/>
    </row>
    <row r="21" spans="1:15" x14ac:dyDescent="0.2">
      <c r="A21" s="42"/>
      <c r="B21" s="21" t="s">
        <v>42</v>
      </c>
      <c r="C21" s="22">
        <f>C19/C18*100-100</f>
        <v>2563.6363636363635</v>
      </c>
      <c r="D21" s="22">
        <f>D19/D18*100-100</f>
        <v>2931.25</v>
      </c>
      <c r="E21" s="22">
        <f>E19/E18*100-100</f>
        <v>4228.5714285714284</v>
      </c>
      <c r="F21" s="22">
        <f>F19/F18*100-100</f>
        <v>10327.272727272726</v>
      </c>
      <c r="G21" s="22"/>
      <c r="H21" s="22"/>
      <c r="I21" s="22"/>
      <c r="J21" s="22"/>
      <c r="K21" s="22"/>
      <c r="L21" s="22"/>
      <c r="M21" s="22"/>
      <c r="N21" s="22"/>
      <c r="O21" s="22"/>
    </row>
    <row r="22" spans="1:15" x14ac:dyDescent="0.2">
      <c r="A22" s="42" t="s">
        <v>23</v>
      </c>
      <c r="B22" s="19" t="s">
        <v>20</v>
      </c>
      <c r="C22" s="20">
        <v>63730</v>
      </c>
      <c r="D22" s="20">
        <v>79270</v>
      </c>
      <c r="E22" s="20">
        <v>105890</v>
      </c>
      <c r="F22" s="20">
        <v>106470</v>
      </c>
      <c r="G22" s="20">
        <v>116780</v>
      </c>
      <c r="H22" s="20">
        <v>83360</v>
      </c>
      <c r="I22" s="20">
        <v>108900</v>
      </c>
      <c r="J22" s="20">
        <v>109680</v>
      </c>
      <c r="K22" s="20">
        <v>92090</v>
      </c>
      <c r="L22" s="20">
        <v>158260</v>
      </c>
      <c r="M22" s="20">
        <v>117930</v>
      </c>
      <c r="N22" s="20">
        <v>74560</v>
      </c>
      <c r="O22" s="20">
        <v>1216920</v>
      </c>
    </row>
    <row r="23" spans="1:15" x14ac:dyDescent="0.2">
      <c r="A23" s="42"/>
      <c r="B23" s="19" t="s">
        <v>17</v>
      </c>
      <c r="C23" s="20">
        <v>2290</v>
      </c>
      <c r="D23" s="20">
        <v>1760</v>
      </c>
      <c r="E23" s="20">
        <v>2820</v>
      </c>
      <c r="F23" s="20">
        <v>2710</v>
      </c>
      <c r="G23" s="20">
        <v>6600</v>
      </c>
      <c r="H23" s="20">
        <v>3950</v>
      </c>
      <c r="I23" s="20">
        <v>4430</v>
      </c>
      <c r="J23" s="20">
        <v>5920</v>
      </c>
      <c r="K23" s="20">
        <v>6210</v>
      </c>
      <c r="L23" s="20">
        <v>13430</v>
      </c>
      <c r="M23" s="20">
        <v>24070</v>
      </c>
      <c r="N23" s="20">
        <v>21210</v>
      </c>
      <c r="O23" s="20">
        <v>95380</v>
      </c>
    </row>
    <row r="24" spans="1:15" x14ac:dyDescent="0.2">
      <c r="A24" s="42"/>
      <c r="B24" s="19" t="s">
        <v>43</v>
      </c>
      <c r="C24" s="20">
        <v>22840</v>
      </c>
      <c r="D24" s="20">
        <v>26890</v>
      </c>
      <c r="E24" s="20">
        <v>54770</v>
      </c>
      <c r="F24" s="20">
        <v>85280</v>
      </c>
      <c r="G24" s="20"/>
      <c r="H24" s="20"/>
      <c r="I24" s="20"/>
      <c r="J24" s="20"/>
      <c r="K24" s="20"/>
      <c r="L24" s="20"/>
      <c r="M24" s="20"/>
      <c r="N24" s="20"/>
      <c r="O24" s="20">
        <f>SUM(C24:N24)</f>
        <v>189780</v>
      </c>
    </row>
    <row r="25" spans="1:15" x14ac:dyDescent="0.2">
      <c r="A25" s="42"/>
      <c r="B25" s="21" t="s">
        <v>18</v>
      </c>
      <c r="C25" s="22">
        <f>C24/C22*100-100</f>
        <v>-64.161305507610237</v>
      </c>
      <c r="D25" s="22">
        <f>D24/D22*100-100</f>
        <v>-66.077961397754507</v>
      </c>
      <c r="E25" s="22">
        <f>E24/E22*100-100</f>
        <v>-48.276513362923787</v>
      </c>
      <c r="F25" s="22">
        <f>F24/F22*100-100</f>
        <v>-19.902319902319903</v>
      </c>
      <c r="G25" s="22"/>
      <c r="H25" s="22"/>
      <c r="I25" s="22"/>
      <c r="J25" s="22"/>
      <c r="K25" s="22"/>
      <c r="L25" s="22"/>
      <c r="M25" s="22"/>
      <c r="N25" s="22"/>
      <c r="O25" s="22"/>
    </row>
    <row r="26" spans="1:15" x14ac:dyDescent="0.2">
      <c r="A26" s="42"/>
      <c r="B26" s="21" t="s">
        <v>42</v>
      </c>
      <c r="C26" s="22">
        <f>C24/C23*100-100</f>
        <v>897.37991266375548</v>
      </c>
      <c r="D26" s="22">
        <f>D24/D23*100-100</f>
        <v>1427.8409090909092</v>
      </c>
      <c r="E26" s="22">
        <f>E24/E23*100-100</f>
        <v>1842.1985815602839</v>
      </c>
      <c r="F26" s="22">
        <f>F24/F23*100-100</f>
        <v>3046.8634686346863</v>
      </c>
      <c r="G26" s="22"/>
      <c r="H26" s="22"/>
      <c r="I26" s="22"/>
      <c r="J26" s="22"/>
      <c r="K26" s="22"/>
      <c r="L26" s="22"/>
      <c r="M26" s="22"/>
      <c r="N26" s="22"/>
      <c r="O26" s="22"/>
    </row>
    <row r="27" spans="1:15" x14ac:dyDescent="0.2">
      <c r="A27" s="42" t="s">
        <v>24</v>
      </c>
      <c r="B27" s="17" t="s">
        <v>20</v>
      </c>
      <c r="C27" s="23">
        <v>9208780</v>
      </c>
      <c r="D27" s="23">
        <v>9276270</v>
      </c>
      <c r="E27" s="23">
        <v>9515070</v>
      </c>
      <c r="F27" s="23">
        <v>11284480</v>
      </c>
      <c r="G27" s="24">
        <v>9727570</v>
      </c>
      <c r="H27" s="24">
        <v>9586990</v>
      </c>
      <c r="I27" s="24">
        <v>10801410</v>
      </c>
      <c r="J27" s="24">
        <v>9486460</v>
      </c>
      <c r="K27" s="24">
        <v>8260400</v>
      </c>
      <c r="L27" s="24">
        <v>10262020</v>
      </c>
      <c r="M27" s="24">
        <v>9064070</v>
      </c>
      <c r="N27" s="24">
        <v>9182820</v>
      </c>
      <c r="O27" s="20">
        <v>115656350</v>
      </c>
    </row>
    <row r="28" spans="1:15" x14ac:dyDescent="0.2">
      <c r="A28" s="42"/>
      <c r="B28" s="19" t="s">
        <v>17</v>
      </c>
      <c r="C28" s="25">
        <v>206180</v>
      </c>
      <c r="D28" s="25">
        <v>193450</v>
      </c>
      <c r="E28" s="26">
        <v>324860</v>
      </c>
      <c r="F28" s="26">
        <v>503650</v>
      </c>
      <c r="G28" s="26">
        <v>652540</v>
      </c>
      <c r="H28" s="26">
        <v>604320</v>
      </c>
      <c r="I28" s="26">
        <v>704720</v>
      </c>
      <c r="J28" s="24">
        <v>722860</v>
      </c>
      <c r="K28" s="24">
        <v>825770</v>
      </c>
      <c r="L28" s="27">
        <v>2094110</v>
      </c>
      <c r="M28" s="24">
        <v>3793160</v>
      </c>
      <c r="N28" s="24">
        <v>5877300</v>
      </c>
      <c r="O28" s="20">
        <v>16502920</v>
      </c>
    </row>
    <row r="29" spans="1:15" x14ac:dyDescent="0.2">
      <c r="A29" s="42"/>
      <c r="B29" s="19" t="s">
        <v>43</v>
      </c>
      <c r="C29" s="25">
        <v>6058130</v>
      </c>
      <c r="D29" s="25">
        <v>5929850</v>
      </c>
      <c r="E29" s="28">
        <v>7547120</v>
      </c>
      <c r="F29" s="26">
        <v>9519560</v>
      </c>
      <c r="G29" s="26"/>
      <c r="H29" s="26"/>
      <c r="I29" s="26"/>
      <c r="J29" s="24"/>
      <c r="K29" s="24"/>
      <c r="L29" s="27"/>
      <c r="M29" s="24"/>
      <c r="N29" s="24"/>
      <c r="O29" s="20">
        <f>SUM(C29:N29)</f>
        <v>29054660</v>
      </c>
    </row>
    <row r="30" spans="1:15" x14ac:dyDescent="0.2">
      <c r="A30" s="42"/>
      <c r="B30" s="21" t="s">
        <v>18</v>
      </c>
      <c r="C30" s="22">
        <f>C29/C27*100-100</f>
        <v>-34.213544030805394</v>
      </c>
      <c r="D30" s="22">
        <f>D29/D27*100-100</f>
        <v>-36.075060342141832</v>
      </c>
      <c r="E30" s="22">
        <f>E29/E27*100-100</f>
        <v>-20.682454254146322</v>
      </c>
      <c r="F30" s="22">
        <f>F29/F27*100-100</f>
        <v>-15.640242173321241</v>
      </c>
      <c r="G30" s="22"/>
      <c r="H30" s="22"/>
      <c r="I30" s="22"/>
      <c r="J30" s="22"/>
      <c r="K30" s="22"/>
      <c r="L30" s="22"/>
      <c r="M30" s="22"/>
      <c r="N30" s="22"/>
      <c r="O30" s="22"/>
    </row>
    <row r="31" spans="1:15" x14ac:dyDescent="0.2">
      <c r="A31" s="42"/>
      <c r="B31" s="21" t="s">
        <v>42</v>
      </c>
      <c r="C31" s="22">
        <f>C29/C28*100-100</f>
        <v>2838.2723833543505</v>
      </c>
      <c r="D31" s="22">
        <f>D29/D28*100-100</f>
        <v>2965.3140346342725</v>
      </c>
      <c r="E31" s="22">
        <f>E29/E28*100-100</f>
        <v>2223.191528658499</v>
      </c>
      <c r="F31" s="22">
        <f>F29/F28*100-100</f>
        <v>1790.1141665839373</v>
      </c>
      <c r="G31" s="22"/>
      <c r="H31" s="22"/>
      <c r="I31" s="22"/>
      <c r="J31" s="22"/>
      <c r="K31" s="22"/>
      <c r="L31" s="22"/>
      <c r="M31" s="22"/>
      <c r="N31" s="22"/>
      <c r="O31" s="22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1"/>
  <sheetViews>
    <sheetView zoomScaleNormal="100" workbookViewId="0">
      <selection activeCell="F4" sqref="F4"/>
    </sheetView>
  </sheetViews>
  <sheetFormatPr defaultRowHeight="13.2" x14ac:dyDescent="0.2"/>
  <cols>
    <col min="1" max="1" width="7.109375" style="29" customWidth="1"/>
    <col min="2" max="2" width="15.44140625" style="29" customWidth="1"/>
    <col min="3" max="14" width="11.109375" style="29" customWidth="1"/>
    <col min="15" max="15" width="12.6640625" style="29" bestFit="1" customWidth="1"/>
  </cols>
  <sheetData>
    <row r="1" spans="1:15" x14ac:dyDescent="0.2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0" t="s">
        <v>7</v>
      </c>
      <c r="I1" s="30" t="s">
        <v>8</v>
      </c>
      <c r="J1" s="30" t="s">
        <v>9</v>
      </c>
      <c r="K1" s="30" t="s">
        <v>10</v>
      </c>
      <c r="L1" s="30" t="s">
        <v>11</v>
      </c>
      <c r="M1" s="30" t="s">
        <v>12</v>
      </c>
      <c r="N1" s="30" t="s">
        <v>13</v>
      </c>
      <c r="O1" s="18" t="s">
        <v>14</v>
      </c>
    </row>
    <row r="2" spans="1:15" x14ac:dyDescent="0.2">
      <c r="A2" s="43" t="s">
        <v>15</v>
      </c>
      <c r="B2" s="19" t="s">
        <v>20</v>
      </c>
      <c r="C2" s="20">
        <f>全体!C2-外国人!C2</f>
        <v>151880</v>
      </c>
      <c r="D2" s="20">
        <f>全体!D2-外国人!D2</f>
        <v>148880</v>
      </c>
      <c r="E2" s="20">
        <f>全体!E2-外国人!E2</f>
        <v>207200</v>
      </c>
      <c r="F2" s="20">
        <f>全体!F2-外国人!F2</f>
        <v>214250</v>
      </c>
      <c r="G2" s="20">
        <f>全体!G2-外国人!G2</f>
        <v>240640</v>
      </c>
      <c r="H2" s="20">
        <f>全体!H2-外国人!H2</f>
        <v>175180</v>
      </c>
      <c r="I2" s="20">
        <f>全体!I2-外国人!I2</f>
        <v>200180</v>
      </c>
      <c r="J2" s="20">
        <f>全体!J2-外国人!J2</f>
        <v>276470</v>
      </c>
      <c r="K2" s="20">
        <f>全体!K2-外国人!K2</f>
        <v>197080</v>
      </c>
      <c r="L2" s="20">
        <f>全体!L2-外国人!L2</f>
        <v>227250</v>
      </c>
      <c r="M2" s="20">
        <f>全体!M2-外国人!M2</f>
        <v>220850</v>
      </c>
      <c r="N2" s="20">
        <f>全体!N2-外国人!N2</f>
        <v>175100</v>
      </c>
      <c r="O2" s="20">
        <f t="shared" ref="O2:O19" si="0">SUM(C2:N2)</f>
        <v>2434960</v>
      </c>
    </row>
    <row r="3" spans="1:15" x14ac:dyDescent="0.2">
      <c r="A3" s="44"/>
      <c r="B3" s="19" t="s">
        <v>17</v>
      </c>
      <c r="C3" s="20">
        <f>全体!C3-外国人!C3</f>
        <v>108740</v>
      </c>
      <c r="D3" s="20">
        <f>全体!D3-外国人!D3</f>
        <v>93830</v>
      </c>
      <c r="E3" s="20">
        <f>全体!E3-外国人!E3</f>
        <v>138390</v>
      </c>
      <c r="F3" s="20">
        <f>全体!F3-外国人!F3</f>
        <v>140980</v>
      </c>
      <c r="G3" s="20">
        <f>全体!G3-外国人!G3</f>
        <v>151340</v>
      </c>
      <c r="H3" s="20">
        <f>全体!H3-外国人!H3</f>
        <v>126570</v>
      </c>
      <c r="I3" s="20">
        <f>全体!I3-外国人!I3</f>
        <v>206310</v>
      </c>
      <c r="J3" s="20">
        <f>全体!J3-外国人!J3</f>
        <v>252540</v>
      </c>
      <c r="K3" s="20">
        <f>全体!K3-外国人!K3</f>
        <v>130100</v>
      </c>
      <c r="L3" s="20">
        <f>全体!L3-外国人!L3</f>
        <v>159740</v>
      </c>
      <c r="M3" s="20">
        <f>全体!M3-外国人!M3</f>
        <v>168880</v>
      </c>
      <c r="N3" s="20">
        <f>全体!N3-外国人!N3</f>
        <v>146690</v>
      </c>
      <c r="O3" s="20">
        <f t="shared" si="0"/>
        <v>1824110</v>
      </c>
    </row>
    <row r="4" spans="1:15" x14ac:dyDescent="0.2">
      <c r="A4" s="44"/>
      <c r="B4" s="19" t="s">
        <v>43</v>
      </c>
      <c r="C4" s="20">
        <f>全体!C4-外国人!C4</f>
        <v>127900</v>
      </c>
      <c r="D4" s="20">
        <f>全体!D4-外国人!D4</f>
        <v>148150</v>
      </c>
      <c r="E4" s="20">
        <f>全体!E4-外国人!E4</f>
        <v>212820</v>
      </c>
      <c r="F4" s="20">
        <f>全体!F4-外国人!F4</f>
        <v>162920</v>
      </c>
      <c r="G4" s="20"/>
      <c r="H4" s="20"/>
      <c r="I4" s="20"/>
      <c r="J4" s="20"/>
      <c r="K4" s="20"/>
      <c r="L4" s="20"/>
      <c r="M4" s="20"/>
      <c r="N4" s="20"/>
      <c r="O4" s="20">
        <f>SUM(C4:N4)</f>
        <v>651790</v>
      </c>
    </row>
    <row r="5" spans="1:15" x14ac:dyDescent="0.2">
      <c r="A5" s="44"/>
      <c r="B5" s="21" t="s">
        <v>18</v>
      </c>
      <c r="C5" s="22">
        <f>C4/C2*100-100</f>
        <v>-15.788780616276014</v>
      </c>
      <c r="D5" s="22">
        <f>D4/D2*100-100</f>
        <v>-0.49032778076303885</v>
      </c>
      <c r="E5" s="22">
        <f>E4/E2*100-100</f>
        <v>2.7123552123552201</v>
      </c>
      <c r="F5" s="22">
        <f>F4/F2*100-100</f>
        <v>-23.957992998833149</v>
      </c>
      <c r="G5" s="22"/>
      <c r="H5" s="22"/>
      <c r="I5" s="22"/>
      <c r="J5" s="22"/>
      <c r="K5" s="22"/>
      <c r="L5" s="22"/>
      <c r="M5" s="22"/>
      <c r="N5" s="22"/>
      <c r="O5" s="22"/>
    </row>
    <row r="6" spans="1:15" x14ac:dyDescent="0.2">
      <c r="A6" s="45"/>
      <c r="B6" s="21" t="s">
        <v>42</v>
      </c>
      <c r="C6" s="22">
        <f>C4/C3*100-100</f>
        <v>17.620011035497512</v>
      </c>
      <c r="D6" s="22">
        <f>D4/D3*100-100</f>
        <v>57.891932217840775</v>
      </c>
      <c r="E6" s="22">
        <f>E4/E3*100-100</f>
        <v>53.782787773683054</v>
      </c>
      <c r="F6" s="22">
        <f>F4/F3*100-100</f>
        <v>15.562491133494106</v>
      </c>
      <c r="G6" s="22"/>
      <c r="H6" s="22"/>
      <c r="I6" s="22"/>
      <c r="J6" s="22"/>
      <c r="K6" s="22"/>
      <c r="L6" s="22"/>
      <c r="M6" s="22"/>
      <c r="N6" s="22"/>
      <c r="O6" s="22"/>
    </row>
    <row r="7" spans="1:15" x14ac:dyDescent="0.2">
      <c r="A7" s="43" t="s">
        <v>19</v>
      </c>
      <c r="B7" s="19" t="s">
        <v>20</v>
      </c>
      <c r="C7" s="20">
        <f>全体!C7-外国人!C7</f>
        <v>237920</v>
      </c>
      <c r="D7" s="20">
        <f>全体!D7-外国人!D7</f>
        <v>247050</v>
      </c>
      <c r="E7" s="20">
        <f>全体!E7-外国人!E7</f>
        <v>334310</v>
      </c>
      <c r="F7" s="20">
        <f>全体!F7-外国人!F7</f>
        <v>316720</v>
      </c>
      <c r="G7" s="20">
        <f>全体!G7-外国人!G7</f>
        <v>338770</v>
      </c>
      <c r="H7" s="20">
        <f>全体!H7-外国人!H7</f>
        <v>270790</v>
      </c>
      <c r="I7" s="20">
        <f>全体!I7-外国人!I7</f>
        <v>319910</v>
      </c>
      <c r="J7" s="20">
        <f>全体!J7-外国人!J7</f>
        <v>469990</v>
      </c>
      <c r="K7" s="20">
        <f>全体!K7-外国人!K7</f>
        <v>343290</v>
      </c>
      <c r="L7" s="20">
        <f>全体!L7-外国人!L7</f>
        <v>353970</v>
      </c>
      <c r="M7" s="20">
        <f>全体!M7-外国人!M7</f>
        <v>357860</v>
      </c>
      <c r="N7" s="20">
        <f>全体!N7-外国人!N7</f>
        <v>296960</v>
      </c>
      <c r="O7" s="20">
        <f t="shared" si="0"/>
        <v>3887540</v>
      </c>
    </row>
    <row r="8" spans="1:15" x14ac:dyDescent="0.2">
      <c r="A8" s="44"/>
      <c r="B8" s="19" t="s">
        <v>17</v>
      </c>
      <c r="C8" s="20">
        <f>全体!C8-外国人!C8</f>
        <v>191510</v>
      </c>
      <c r="D8" s="20">
        <f>全体!D8-外国人!D8</f>
        <v>152650</v>
      </c>
      <c r="E8" s="20">
        <f>全体!E8-外国人!E8</f>
        <v>268260</v>
      </c>
      <c r="F8" s="20">
        <f>全体!F8-外国人!F8</f>
        <v>222840</v>
      </c>
      <c r="G8" s="20">
        <f>全体!G8-外国人!G8</f>
        <v>264280</v>
      </c>
      <c r="H8" s="20">
        <f>全体!H8-外国人!H8</f>
        <v>220270</v>
      </c>
      <c r="I8" s="20">
        <f>全体!I8-外国人!I8</f>
        <v>303590</v>
      </c>
      <c r="J8" s="20">
        <f>全体!J8-外国人!J8</f>
        <v>416840</v>
      </c>
      <c r="K8" s="20">
        <f>全体!K8-外国人!K8</f>
        <v>253680</v>
      </c>
      <c r="L8" s="20">
        <f>全体!L8-外国人!L8</f>
        <v>300560</v>
      </c>
      <c r="M8" s="20">
        <f>全体!M8-外国人!M8</f>
        <v>324280</v>
      </c>
      <c r="N8" s="20">
        <f>全体!N8-外国人!N8</f>
        <v>287700</v>
      </c>
      <c r="O8" s="20">
        <f t="shared" si="0"/>
        <v>3206460</v>
      </c>
    </row>
    <row r="9" spans="1:15" x14ac:dyDescent="0.2">
      <c r="A9" s="44"/>
      <c r="B9" s="19" t="s">
        <v>43</v>
      </c>
      <c r="C9" s="20">
        <f>全体!C9-外国人!C9</f>
        <v>224840</v>
      </c>
      <c r="D9" s="20">
        <f>全体!D9-外国人!D9</f>
        <v>257240</v>
      </c>
      <c r="E9" s="20">
        <f>全体!E9-外国人!E9</f>
        <v>364730</v>
      </c>
      <c r="F9" s="20">
        <f>全体!F9-外国人!F9</f>
        <v>267420</v>
      </c>
      <c r="G9" s="20"/>
      <c r="H9" s="20"/>
      <c r="I9" s="20"/>
      <c r="J9" s="20"/>
      <c r="K9" s="20"/>
      <c r="L9" s="20"/>
      <c r="M9" s="20"/>
      <c r="N9" s="20"/>
      <c r="O9" s="20">
        <f t="shared" si="0"/>
        <v>1114230</v>
      </c>
    </row>
    <row r="10" spans="1:15" x14ac:dyDescent="0.2">
      <c r="A10" s="44"/>
      <c r="B10" s="21" t="s">
        <v>18</v>
      </c>
      <c r="C10" s="22">
        <f>C9/C7*100-100</f>
        <v>-5.497646267652982</v>
      </c>
      <c r="D10" s="22">
        <f>D9/D7*100-100</f>
        <v>4.1246711192066527</v>
      </c>
      <c r="E10" s="22">
        <f>E9/E7*100-100</f>
        <v>9.0993389369148332</v>
      </c>
      <c r="F10" s="22">
        <f>F9/F7*100-100</f>
        <v>-15.565799444304119</v>
      </c>
      <c r="G10" s="22"/>
      <c r="H10" s="22"/>
      <c r="I10" s="22"/>
      <c r="J10" s="22"/>
      <c r="K10" s="22"/>
      <c r="L10" s="22"/>
      <c r="M10" s="22"/>
      <c r="N10" s="22"/>
      <c r="O10" s="22"/>
    </row>
    <row r="11" spans="1:15" x14ac:dyDescent="0.2">
      <c r="A11" s="45"/>
      <c r="B11" s="21" t="s">
        <v>42</v>
      </c>
      <c r="C11" s="22">
        <f>C9/C8*100-100</f>
        <v>17.403790924755882</v>
      </c>
      <c r="D11" s="22">
        <f>D9/D8*100-100</f>
        <v>68.516213560432362</v>
      </c>
      <c r="E11" s="22">
        <f>E9/E8*100-100</f>
        <v>35.961380750018634</v>
      </c>
      <c r="F11" s="22">
        <f>F9/F8*100-100</f>
        <v>20.005385029617656</v>
      </c>
      <c r="G11" s="22"/>
      <c r="H11" s="22"/>
      <c r="I11" s="22"/>
      <c r="J11" s="22"/>
      <c r="K11" s="22"/>
      <c r="L11" s="22"/>
      <c r="M11" s="22"/>
      <c r="N11" s="22"/>
      <c r="O11" s="22"/>
    </row>
    <row r="12" spans="1:15" x14ac:dyDescent="0.2">
      <c r="A12" s="43" t="s">
        <v>21</v>
      </c>
      <c r="B12" s="19" t="s">
        <v>20</v>
      </c>
      <c r="C12" s="20">
        <f>全体!C12-外国人!C12</f>
        <v>280740</v>
      </c>
      <c r="D12" s="20">
        <f>全体!D12-外国人!D12</f>
        <v>279120</v>
      </c>
      <c r="E12" s="20">
        <f>全体!E12-外国人!E12</f>
        <v>371140</v>
      </c>
      <c r="F12" s="20">
        <f>全体!F12-外国人!F12</f>
        <v>357890</v>
      </c>
      <c r="G12" s="20">
        <f>全体!G12-外国人!G12</f>
        <v>362950</v>
      </c>
      <c r="H12" s="20">
        <f>全体!H12-外国人!H12</f>
        <v>296720</v>
      </c>
      <c r="I12" s="20">
        <f>全体!I12-外国人!I12</f>
        <v>345970</v>
      </c>
      <c r="J12" s="20">
        <f>全体!J12-外国人!J12</f>
        <v>449370</v>
      </c>
      <c r="K12" s="20">
        <f>全体!K12-外国人!K12</f>
        <v>330340</v>
      </c>
      <c r="L12" s="20">
        <f>全体!L12-外国人!L12</f>
        <v>373160</v>
      </c>
      <c r="M12" s="20">
        <f>全体!M12-外国人!M12</f>
        <v>401040</v>
      </c>
      <c r="N12" s="20">
        <f>全体!N12-外国人!N12</f>
        <v>320800</v>
      </c>
      <c r="O12" s="20">
        <f t="shared" si="0"/>
        <v>4169240</v>
      </c>
    </row>
    <row r="13" spans="1:15" x14ac:dyDescent="0.2">
      <c r="A13" s="44"/>
      <c r="B13" s="19" t="s">
        <v>17</v>
      </c>
      <c r="C13" s="20">
        <f>全体!C13-外国人!C13</f>
        <v>204340</v>
      </c>
      <c r="D13" s="20">
        <f>全体!D13-外国人!D13</f>
        <v>180040</v>
      </c>
      <c r="E13" s="20">
        <f>全体!E13-外国人!E13</f>
        <v>307360</v>
      </c>
      <c r="F13" s="20">
        <f>全体!F13-外国人!F13</f>
        <v>271570</v>
      </c>
      <c r="G13" s="20">
        <f>全体!G13-外国人!G13</f>
        <v>321960</v>
      </c>
      <c r="H13" s="20">
        <f>全体!H13-外国人!H13</f>
        <v>298280</v>
      </c>
      <c r="I13" s="20">
        <f>全体!I13-外国人!I13</f>
        <v>333900</v>
      </c>
      <c r="J13" s="20">
        <f>全体!J13-外国人!J13</f>
        <v>393220</v>
      </c>
      <c r="K13" s="20">
        <f>全体!K13-外国人!K13</f>
        <v>283860</v>
      </c>
      <c r="L13" s="20">
        <f>全体!L13-外国人!L13</f>
        <v>346470</v>
      </c>
      <c r="M13" s="20">
        <f>全体!M13-外国人!M13</f>
        <v>403480</v>
      </c>
      <c r="N13" s="20">
        <f>全体!N13-外国人!N13</f>
        <v>380840</v>
      </c>
      <c r="O13" s="20">
        <f t="shared" si="0"/>
        <v>3725320</v>
      </c>
    </row>
    <row r="14" spans="1:15" x14ac:dyDescent="0.2">
      <c r="A14" s="44"/>
      <c r="B14" s="19" t="s">
        <v>43</v>
      </c>
      <c r="C14" s="20">
        <f>全体!C14-外国人!C14</f>
        <v>294630</v>
      </c>
      <c r="D14" s="20">
        <f>全体!D14-外国人!D14</f>
        <v>317860</v>
      </c>
      <c r="E14" s="20">
        <f>全体!E14-外国人!E14</f>
        <v>428390</v>
      </c>
      <c r="F14" s="20">
        <f>全体!F14-外国人!F14</f>
        <v>346640</v>
      </c>
      <c r="G14" s="20"/>
      <c r="H14" s="20"/>
      <c r="I14" s="20"/>
      <c r="J14" s="20"/>
      <c r="K14" s="20"/>
      <c r="L14" s="20"/>
      <c r="M14" s="20"/>
      <c r="N14" s="20"/>
      <c r="O14" s="20">
        <f t="shared" si="0"/>
        <v>1387520</v>
      </c>
    </row>
    <row r="15" spans="1:15" x14ac:dyDescent="0.2">
      <c r="A15" s="44"/>
      <c r="B15" s="21" t="s">
        <v>18</v>
      </c>
      <c r="C15" s="22">
        <f>C14/C12*100-100</f>
        <v>4.9476383842701495</v>
      </c>
      <c r="D15" s="22">
        <f>D14/D12*100-100</f>
        <v>13.879335053023794</v>
      </c>
      <c r="E15" s="22">
        <f>E14/E12*100-100</f>
        <v>15.425445923371228</v>
      </c>
      <c r="F15" s="22">
        <f>F14/F12*100-100</f>
        <v>-3.1434239570817795</v>
      </c>
      <c r="G15" s="22"/>
      <c r="H15" s="22"/>
      <c r="I15" s="22"/>
      <c r="J15" s="22"/>
      <c r="K15" s="22"/>
      <c r="L15" s="22"/>
      <c r="M15" s="22"/>
      <c r="N15" s="22"/>
      <c r="O15" s="22"/>
    </row>
    <row r="16" spans="1:15" x14ac:dyDescent="0.2">
      <c r="A16" s="45"/>
      <c r="B16" s="21" t="s">
        <v>42</v>
      </c>
      <c r="C16" s="22">
        <f>C14/C13*100-100</f>
        <v>44.186160321033583</v>
      </c>
      <c r="D16" s="22">
        <f>D14/D13*100-100</f>
        <v>76.549655632081766</v>
      </c>
      <c r="E16" s="22">
        <f>E14/E13*100-100</f>
        <v>39.377277459656426</v>
      </c>
      <c r="F16" s="22">
        <f>F14/F13*100-100</f>
        <v>27.642964981404418</v>
      </c>
      <c r="G16" s="22"/>
      <c r="H16" s="22"/>
      <c r="I16" s="22"/>
      <c r="J16" s="22"/>
      <c r="K16" s="22"/>
      <c r="L16" s="22"/>
      <c r="M16" s="22"/>
      <c r="N16" s="22"/>
      <c r="O16" s="22"/>
    </row>
    <row r="17" spans="1:15" x14ac:dyDescent="0.2">
      <c r="A17" s="42" t="s">
        <v>22</v>
      </c>
      <c r="B17" s="19" t="s">
        <v>20</v>
      </c>
      <c r="C17" s="20">
        <f>全体!C17-外国人!C17</f>
        <v>161170</v>
      </c>
      <c r="D17" s="20">
        <f>全体!D17-外国人!D17</f>
        <v>185760</v>
      </c>
      <c r="E17" s="20">
        <f>全体!E17-外国人!E17</f>
        <v>255540</v>
      </c>
      <c r="F17" s="20">
        <f>全体!F17-外国人!F17</f>
        <v>264730</v>
      </c>
      <c r="G17" s="20">
        <f>全体!G17-外国人!G17</f>
        <v>279760</v>
      </c>
      <c r="H17" s="20">
        <f>全体!H17-外国人!H17</f>
        <v>199800</v>
      </c>
      <c r="I17" s="20">
        <f>全体!I17-外国人!I17</f>
        <v>230350</v>
      </c>
      <c r="J17" s="20">
        <f>全体!J17-外国人!J17</f>
        <v>338720</v>
      </c>
      <c r="K17" s="20">
        <f>全体!K17-外国人!K17</f>
        <v>217020</v>
      </c>
      <c r="L17" s="20">
        <f>全体!L17-外国人!L17</f>
        <v>233190</v>
      </c>
      <c r="M17" s="20">
        <f>全体!M17-外国人!M17</f>
        <v>251840</v>
      </c>
      <c r="N17" s="20">
        <f>全体!N17-外国人!N17</f>
        <v>189860</v>
      </c>
      <c r="O17" s="20">
        <f t="shared" si="0"/>
        <v>2807740</v>
      </c>
    </row>
    <row r="18" spans="1:15" x14ac:dyDescent="0.2">
      <c r="A18" s="42"/>
      <c r="B18" s="19" t="s">
        <v>17</v>
      </c>
      <c r="C18" s="20">
        <f>全体!C18-外国人!C18</f>
        <v>178340</v>
      </c>
      <c r="D18" s="20">
        <f>全体!D18-外国人!D18</f>
        <v>147880</v>
      </c>
      <c r="E18" s="20">
        <f>全体!E18-外国人!E18</f>
        <v>170580</v>
      </c>
      <c r="F18" s="20">
        <f>全体!F18-外国人!F18</f>
        <v>208640</v>
      </c>
      <c r="G18" s="20">
        <f>全体!G18-外国人!G18</f>
        <v>240540</v>
      </c>
      <c r="H18" s="20">
        <f>全体!H18-外国人!H18</f>
        <v>191250</v>
      </c>
      <c r="I18" s="20">
        <f>全体!I18-外国人!I18</f>
        <v>228570</v>
      </c>
      <c r="J18" s="20">
        <f>全体!J18-外国人!J18</f>
        <v>282000</v>
      </c>
      <c r="K18" s="20">
        <f>全体!K18-外国人!K18</f>
        <v>199160</v>
      </c>
      <c r="L18" s="20">
        <f>全体!L18-外国人!L18</f>
        <v>237840</v>
      </c>
      <c r="M18" s="20">
        <f>全体!M18-外国人!M18</f>
        <v>244680</v>
      </c>
      <c r="N18" s="20">
        <f>全体!N18-外国人!N18</f>
        <v>224730</v>
      </c>
      <c r="O18" s="20">
        <f t="shared" si="0"/>
        <v>2554210</v>
      </c>
    </row>
    <row r="19" spans="1:15" x14ac:dyDescent="0.2">
      <c r="A19" s="42"/>
      <c r="B19" s="19" t="s">
        <v>43</v>
      </c>
      <c r="C19" s="20">
        <f>全体!C19-外国人!C19</f>
        <v>196210</v>
      </c>
      <c r="D19" s="20">
        <f>全体!D19-外国人!D19</f>
        <v>210050</v>
      </c>
      <c r="E19" s="20">
        <f>全体!E19-外国人!E19</f>
        <v>306700</v>
      </c>
      <c r="F19" s="20">
        <f>全体!F19-外国人!F19</f>
        <v>257780</v>
      </c>
      <c r="G19" s="20"/>
      <c r="H19" s="20"/>
      <c r="I19" s="20"/>
      <c r="J19" s="20"/>
      <c r="K19" s="20"/>
      <c r="L19" s="20"/>
      <c r="M19" s="20"/>
      <c r="N19" s="20"/>
      <c r="O19" s="20">
        <f t="shared" si="0"/>
        <v>970740</v>
      </c>
    </row>
    <row r="20" spans="1:15" x14ac:dyDescent="0.2">
      <c r="A20" s="42"/>
      <c r="B20" s="21" t="s">
        <v>18</v>
      </c>
      <c r="C20" s="22">
        <f>C19/C17*100-100</f>
        <v>21.741018800024818</v>
      </c>
      <c r="D20" s="22">
        <f>D19/D17*100-100</f>
        <v>13.076012058570214</v>
      </c>
      <c r="E20" s="22">
        <f>E19/E17*100-100</f>
        <v>20.020349064725679</v>
      </c>
      <c r="F20" s="22">
        <f>F19/F17*100-100</f>
        <v>-2.6253163600649714</v>
      </c>
      <c r="G20" s="22"/>
      <c r="H20" s="22"/>
      <c r="I20" s="22"/>
      <c r="J20" s="22"/>
      <c r="K20" s="22"/>
      <c r="L20" s="22"/>
      <c r="M20" s="22"/>
      <c r="N20" s="22"/>
      <c r="O20" s="22"/>
    </row>
    <row r="21" spans="1:15" x14ac:dyDescent="0.2">
      <c r="A21" s="42"/>
      <c r="B21" s="21" t="s">
        <v>42</v>
      </c>
      <c r="C21" s="22">
        <f>C19/C18*100-100</f>
        <v>10.020186161265016</v>
      </c>
      <c r="D21" s="22">
        <f>D19/D18*100-100</f>
        <v>42.040843927508803</v>
      </c>
      <c r="E21" s="22">
        <f>E19/E18*100-100</f>
        <v>79.79833509203894</v>
      </c>
      <c r="F21" s="22">
        <f>F19/F18*100-100</f>
        <v>23.552530674846622</v>
      </c>
      <c r="G21" s="22"/>
      <c r="H21" s="22"/>
      <c r="I21" s="22"/>
      <c r="J21" s="22"/>
      <c r="K21" s="22"/>
      <c r="L21" s="22"/>
      <c r="M21" s="22"/>
      <c r="N21" s="22"/>
      <c r="O21" s="22"/>
    </row>
    <row r="22" spans="1:15" x14ac:dyDescent="0.2">
      <c r="A22" s="43" t="s">
        <v>23</v>
      </c>
      <c r="B22" s="19" t="s">
        <v>20</v>
      </c>
      <c r="C22" s="20">
        <f>全体!C22-外国人!C22</f>
        <v>831720</v>
      </c>
      <c r="D22" s="20">
        <f>全体!D22-外国人!D22</f>
        <v>860820</v>
      </c>
      <c r="E22" s="20">
        <f>全体!E22-外国人!E22</f>
        <v>1168190</v>
      </c>
      <c r="F22" s="20">
        <f>全体!F22-外国人!F22</f>
        <v>1153590</v>
      </c>
      <c r="G22" s="20">
        <f>全体!G22-外国人!G22</f>
        <v>1222110</v>
      </c>
      <c r="H22" s="20">
        <f>全体!H22-外国人!H22</f>
        <v>942500</v>
      </c>
      <c r="I22" s="20">
        <f>全体!I22-外国人!I22</f>
        <v>1096410</v>
      </c>
      <c r="J22" s="20">
        <f>全体!J22-外国人!J22</f>
        <v>1534550</v>
      </c>
      <c r="K22" s="20">
        <f>全体!K22-外国人!K22</f>
        <v>1087740</v>
      </c>
      <c r="L22" s="20">
        <f>全体!L22-外国人!L22</f>
        <v>1187570</v>
      </c>
      <c r="M22" s="20">
        <f>全体!M22-外国人!M22</f>
        <v>1231590</v>
      </c>
      <c r="N22" s="20">
        <f>全体!N22-外国人!N22</f>
        <v>982730</v>
      </c>
      <c r="O22" s="20">
        <f>SUM(C22:N22)</f>
        <v>13299520</v>
      </c>
    </row>
    <row r="23" spans="1:15" x14ac:dyDescent="0.2">
      <c r="A23" s="44"/>
      <c r="B23" s="19" t="s">
        <v>17</v>
      </c>
      <c r="C23" s="20">
        <f>全体!C23-外国人!C23</f>
        <v>682940</v>
      </c>
      <c r="D23" s="20">
        <f>全体!D23-外国人!D23</f>
        <v>574400</v>
      </c>
      <c r="E23" s="20">
        <f>全体!E23-外国人!E23</f>
        <v>884580</v>
      </c>
      <c r="F23" s="20">
        <f>全体!F23-外国人!F23</f>
        <v>844030</v>
      </c>
      <c r="G23" s="20">
        <f>全体!G23-外国人!G23</f>
        <v>978110</v>
      </c>
      <c r="H23" s="20">
        <f>全体!H23-外国人!H23</f>
        <v>836350</v>
      </c>
      <c r="I23" s="20">
        <f>全体!I23-外国人!I23</f>
        <v>1072360</v>
      </c>
      <c r="J23" s="20">
        <f>全体!J23-外国人!J23</f>
        <v>1344590</v>
      </c>
      <c r="K23" s="20">
        <f>全体!K23-外国人!K23</f>
        <v>866790</v>
      </c>
      <c r="L23" s="20">
        <f>全体!L23-外国人!L23</f>
        <v>1044610</v>
      </c>
      <c r="M23" s="20">
        <f>全体!M23-外国人!M23</f>
        <v>1141310</v>
      </c>
      <c r="N23" s="20">
        <f>全体!N23-外国人!N23</f>
        <v>1039950</v>
      </c>
      <c r="O23" s="20">
        <f>SUM(C23:N23)</f>
        <v>11310020</v>
      </c>
    </row>
    <row r="24" spans="1:15" x14ac:dyDescent="0.2">
      <c r="A24" s="44"/>
      <c r="B24" s="19" t="s">
        <v>43</v>
      </c>
      <c r="C24" s="20">
        <f>全体!C24-外国人!C24</f>
        <v>843580</v>
      </c>
      <c r="D24" s="20">
        <f>全体!D24-外国人!D24</f>
        <v>933290</v>
      </c>
      <c r="E24" s="20">
        <f>全体!E24-外国人!E24</f>
        <v>1312640</v>
      </c>
      <c r="F24" s="20">
        <f>全体!F24-外国人!F24</f>
        <v>1034760</v>
      </c>
      <c r="G24" s="20"/>
      <c r="H24" s="20"/>
      <c r="I24" s="20"/>
      <c r="J24" s="20"/>
      <c r="K24" s="20"/>
      <c r="L24" s="20"/>
      <c r="M24" s="20"/>
      <c r="N24" s="20"/>
      <c r="O24" s="20">
        <f>SUM(C24:N24)</f>
        <v>4124270</v>
      </c>
    </row>
    <row r="25" spans="1:15" x14ac:dyDescent="0.2">
      <c r="A25" s="44"/>
      <c r="B25" s="21" t="s">
        <v>18</v>
      </c>
      <c r="C25" s="22">
        <f>C24/C22*100-100</f>
        <v>1.4259606598374432</v>
      </c>
      <c r="D25" s="22">
        <f>D24/D22*100-100</f>
        <v>8.4187170372435531</v>
      </c>
      <c r="E25" s="22">
        <f>E24/E22*100-100</f>
        <v>12.365283044710182</v>
      </c>
      <c r="F25" s="22">
        <f>F24/F22*100-100</f>
        <v>-10.300886796868909</v>
      </c>
      <c r="G25" s="22"/>
      <c r="H25" s="22"/>
      <c r="I25" s="22"/>
      <c r="J25" s="22"/>
      <c r="K25" s="22"/>
      <c r="L25" s="22"/>
      <c r="M25" s="22"/>
      <c r="N25" s="22"/>
      <c r="O25" s="22"/>
    </row>
    <row r="26" spans="1:15" x14ac:dyDescent="0.2">
      <c r="A26" s="45"/>
      <c r="B26" s="21" t="s">
        <v>42</v>
      </c>
      <c r="C26" s="22">
        <f>C24/C23*100-100</f>
        <v>23.521832078952755</v>
      </c>
      <c r="D26" s="22">
        <f>D24/D23*100-100</f>
        <v>62.480849582172709</v>
      </c>
      <c r="E26" s="22">
        <f>E24/E23*100-100</f>
        <v>48.391326957426116</v>
      </c>
      <c r="F26" s="22">
        <f>F24/F23*100-100</f>
        <v>22.59753800220372</v>
      </c>
      <c r="G26" s="22"/>
      <c r="H26" s="22"/>
      <c r="I26" s="22"/>
      <c r="J26" s="22"/>
      <c r="K26" s="22"/>
      <c r="L26" s="22"/>
      <c r="M26" s="22"/>
      <c r="N26" s="22"/>
      <c r="O26" s="22"/>
    </row>
    <row r="27" spans="1:15" x14ac:dyDescent="0.2">
      <c r="A27" s="42" t="s">
        <v>24</v>
      </c>
      <c r="B27" s="30" t="s">
        <v>20</v>
      </c>
      <c r="C27" s="23">
        <f>全体!C27-外国人!C27</f>
        <v>33475930</v>
      </c>
      <c r="D27" s="23">
        <f>全体!D27-外国人!D27</f>
        <v>34263100</v>
      </c>
      <c r="E27" s="23">
        <f>全体!E27-外国人!E27</f>
        <v>41632530</v>
      </c>
      <c r="F27" s="23">
        <f>全体!F27-外国人!F27</f>
        <v>39434250</v>
      </c>
      <c r="G27" s="23">
        <f>全体!G27-外国人!G27</f>
        <v>41675120</v>
      </c>
      <c r="H27" s="23">
        <f>全体!H27-外国人!H27</f>
        <v>36223400</v>
      </c>
      <c r="I27" s="23">
        <f>全体!I27-外国人!I27</f>
        <v>40979120</v>
      </c>
      <c r="J27" s="23">
        <f>全体!J27-外国人!J27</f>
        <v>53747580</v>
      </c>
      <c r="K27" s="23">
        <f>全体!K27-外国人!K27</f>
        <v>40500840</v>
      </c>
      <c r="L27" s="23">
        <f>全体!L27-外国人!L27</f>
        <v>39790830</v>
      </c>
      <c r="M27" s="23">
        <f>全体!M27-外国人!M27</f>
        <v>40595300</v>
      </c>
      <c r="N27" s="23">
        <f>全体!N27-外国人!N27</f>
        <v>37947140</v>
      </c>
      <c r="O27" s="20">
        <f>SUM(C27:N27)</f>
        <v>480265140</v>
      </c>
    </row>
    <row r="28" spans="1:15" x14ac:dyDescent="0.2">
      <c r="A28" s="42"/>
      <c r="B28" s="19" t="s">
        <v>17</v>
      </c>
      <c r="C28" s="23">
        <f>全体!C28-外国人!C28</f>
        <v>27647870</v>
      </c>
      <c r="D28" s="23">
        <f>全体!D28-外国人!D28</f>
        <v>22751830</v>
      </c>
      <c r="E28" s="23">
        <f>全体!E28-外国人!E28</f>
        <v>32859750</v>
      </c>
      <c r="F28" s="23">
        <f>全体!F28-外国人!F28</f>
        <v>32252540</v>
      </c>
      <c r="G28" s="23">
        <f>全体!G28-外国人!G28</f>
        <v>36151360</v>
      </c>
      <c r="H28" s="23">
        <f>全体!H28-外国人!H28</f>
        <v>33291050</v>
      </c>
      <c r="I28" s="23">
        <f>全体!I28-外国人!I28</f>
        <v>39144150</v>
      </c>
      <c r="J28" s="23">
        <f>全体!J28-外国人!J28</f>
        <v>46145320</v>
      </c>
      <c r="K28" s="23">
        <f>全体!K28-外国人!K28</f>
        <v>38517510</v>
      </c>
      <c r="L28" s="23">
        <f>全体!L28-外国人!L28</f>
        <v>41968680</v>
      </c>
      <c r="M28" s="23">
        <f>全体!M28-外国人!M28</f>
        <v>42017930</v>
      </c>
      <c r="N28" s="23">
        <f>全体!N28-外国人!N28</f>
        <v>41207540</v>
      </c>
      <c r="O28" s="20">
        <f>SUM(C28:N28)</f>
        <v>433955530</v>
      </c>
    </row>
    <row r="29" spans="1:15" x14ac:dyDescent="0.2">
      <c r="A29" s="42"/>
      <c r="B29" s="19" t="s">
        <v>43</v>
      </c>
      <c r="C29" s="23">
        <f>全体!C29-外国人!C29</f>
        <v>33436810</v>
      </c>
      <c r="D29" s="23">
        <f>全体!D29-外国人!D29</f>
        <v>35209930</v>
      </c>
      <c r="E29" s="23">
        <f>全体!E29-外国人!E29</f>
        <v>43130940</v>
      </c>
      <c r="F29" s="23">
        <f>全体!F29-外国人!F29</f>
        <v>36019940</v>
      </c>
      <c r="G29" s="20"/>
      <c r="H29" s="20"/>
      <c r="I29" s="20"/>
      <c r="J29" s="20"/>
      <c r="K29" s="20"/>
      <c r="L29" s="20"/>
      <c r="M29" s="20"/>
      <c r="N29" s="20"/>
      <c r="O29" s="20">
        <f>SUM(C29:N29)</f>
        <v>147797620</v>
      </c>
    </row>
    <row r="30" spans="1:15" x14ac:dyDescent="0.2">
      <c r="A30" s="42"/>
      <c r="B30" s="21" t="s">
        <v>18</v>
      </c>
      <c r="C30" s="22">
        <f>C29/C27*100-100</f>
        <v>-0.11686008424560157</v>
      </c>
      <c r="D30" s="22">
        <f>D29/D27*100-100</f>
        <v>2.7634101993106412</v>
      </c>
      <c r="E30" s="22">
        <f>E29/E27*100-100</f>
        <v>3.599132697436346</v>
      </c>
      <c r="F30" s="22">
        <f>F29/F27*100-100</f>
        <v>-8.6582349100084315</v>
      </c>
      <c r="G30" s="22"/>
      <c r="H30" s="22"/>
      <c r="I30" s="22"/>
      <c r="J30" s="22"/>
      <c r="K30" s="22"/>
      <c r="L30" s="22"/>
      <c r="M30" s="22"/>
      <c r="N30" s="22"/>
      <c r="O30" s="22"/>
    </row>
    <row r="31" spans="1:15" x14ac:dyDescent="0.2">
      <c r="A31" s="42"/>
      <c r="B31" s="21" t="s">
        <v>42</v>
      </c>
      <c r="C31" s="22">
        <f>C29/C28*100-100</f>
        <v>20.938104816031043</v>
      </c>
      <c r="D31" s="22">
        <f>D29/D28*100-100</f>
        <v>54.756474534136373</v>
      </c>
      <c r="E31" s="22">
        <f>E29/E28*100-100</f>
        <v>31.257663250633385</v>
      </c>
      <c r="F31" s="22">
        <f>F29/F28*100-100</f>
        <v>11.68094047786623</v>
      </c>
      <c r="G31" s="22"/>
      <c r="H31" s="22"/>
      <c r="I31" s="22"/>
      <c r="J31" s="22"/>
      <c r="K31" s="22"/>
      <c r="L31" s="22"/>
      <c r="M31" s="22"/>
      <c r="N31" s="22"/>
      <c r="O31" s="22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1"/>
  <sheetViews>
    <sheetView zoomScaleNormal="100" workbookViewId="0">
      <selection activeCell="R27" sqref="R27"/>
    </sheetView>
  </sheetViews>
  <sheetFormatPr defaultColWidth="9" defaultRowHeight="13.2" x14ac:dyDescent="0.2"/>
  <cols>
    <col min="1" max="1" width="7.109375" style="32" customWidth="1"/>
    <col min="2" max="2" width="20.21875" style="32" bestFit="1" customWidth="1"/>
    <col min="3" max="15" width="9.6640625" style="32" customWidth="1"/>
    <col min="16" max="22" width="9" style="32"/>
    <col min="23" max="23" width="8.109375" style="32" bestFit="1" customWidth="1"/>
    <col min="24" max="16384" width="9" style="32"/>
  </cols>
  <sheetData>
    <row r="1" spans="1:15" x14ac:dyDescent="0.2">
      <c r="A1" s="31" t="s">
        <v>25</v>
      </c>
      <c r="B1" s="31" t="s">
        <v>26</v>
      </c>
      <c r="C1" s="31" t="s">
        <v>27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12</v>
      </c>
      <c r="N1" s="31" t="s">
        <v>13</v>
      </c>
      <c r="O1" s="31" t="s">
        <v>28</v>
      </c>
    </row>
    <row r="2" spans="1:15" x14ac:dyDescent="0.2">
      <c r="A2" s="46" t="s">
        <v>29</v>
      </c>
      <c r="B2" s="31" t="s">
        <v>30</v>
      </c>
      <c r="C2" s="33">
        <v>42.5</v>
      </c>
      <c r="D2" s="33">
        <v>46.8</v>
      </c>
      <c r="E2" s="33">
        <v>54.3</v>
      </c>
      <c r="F2" s="33">
        <v>55.6</v>
      </c>
      <c r="G2" s="33">
        <v>57.9</v>
      </c>
      <c r="H2" s="33">
        <v>48</v>
      </c>
      <c r="I2" s="33">
        <v>49.3</v>
      </c>
      <c r="J2" s="33">
        <v>58.7</v>
      </c>
      <c r="K2" s="33">
        <v>51.3</v>
      </c>
      <c r="L2" s="33">
        <v>56.2</v>
      </c>
      <c r="M2" s="33">
        <v>57.3</v>
      </c>
      <c r="N2" s="33">
        <v>45.2</v>
      </c>
      <c r="O2" s="33">
        <v>52</v>
      </c>
    </row>
    <row r="3" spans="1:15" x14ac:dyDescent="0.2">
      <c r="A3" s="47"/>
      <c r="B3" s="34" t="s">
        <v>31</v>
      </c>
      <c r="C3" s="33">
        <v>33.6</v>
      </c>
      <c r="D3" s="33">
        <v>34</v>
      </c>
      <c r="E3" s="33">
        <v>40.700000000000003</v>
      </c>
      <c r="F3" s="33">
        <v>43.9</v>
      </c>
      <c r="G3" s="33">
        <v>44</v>
      </c>
      <c r="H3" s="33">
        <v>37.1</v>
      </c>
      <c r="I3" s="33">
        <v>55.3</v>
      </c>
      <c r="J3" s="33">
        <v>57.2</v>
      </c>
      <c r="K3" s="33">
        <v>42</v>
      </c>
      <c r="L3" s="33">
        <v>45.6</v>
      </c>
      <c r="M3" s="33">
        <v>50.4</v>
      </c>
      <c r="N3" s="33">
        <v>40.299999999999997</v>
      </c>
      <c r="O3" s="33">
        <v>45.512927335149165</v>
      </c>
    </row>
    <row r="4" spans="1:15" x14ac:dyDescent="0.2">
      <c r="A4" s="47"/>
      <c r="B4" s="34" t="s">
        <v>46</v>
      </c>
      <c r="C4" s="33">
        <v>38.4</v>
      </c>
      <c r="D4" s="33">
        <v>51.2</v>
      </c>
      <c r="E4" s="33">
        <v>58.6</v>
      </c>
      <c r="F4" s="33">
        <v>54.3</v>
      </c>
      <c r="G4" s="33"/>
      <c r="H4" s="33"/>
      <c r="I4" s="33"/>
      <c r="J4" s="33"/>
      <c r="K4" s="33"/>
      <c r="L4" s="33"/>
      <c r="M4" s="33"/>
      <c r="N4" s="33"/>
      <c r="O4" s="33"/>
    </row>
    <row r="5" spans="1:15" x14ac:dyDescent="0.2">
      <c r="A5" s="47"/>
      <c r="B5" s="35" t="s">
        <v>32</v>
      </c>
      <c r="C5" s="36">
        <f>C4-C2</f>
        <v>-4.1000000000000014</v>
      </c>
      <c r="D5" s="36">
        <f>D4-D2</f>
        <v>4.4000000000000057</v>
      </c>
      <c r="E5" s="36">
        <f>E4-E2</f>
        <v>4.3000000000000043</v>
      </c>
      <c r="F5" s="36">
        <f>F4-F2</f>
        <v>-1.3000000000000043</v>
      </c>
      <c r="G5" s="36"/>
      <c r="H5" s="36"/>
      <c r="I5" s="36"/>
      <c r="J5" s="36"/>
      <c r="K5" s="36"/>
      <c r="L5" s="36"/>
      <c r="M5" s="36"/>
      <c r="N5" s="36"/>
      <c r="O5" s="36"/>
    </row>
    <row r="6" spans="1:15" x14ac:dyDescent="0.2">
      <c r="A6" s="48"/>
      <c r="B6" s="35" t="s">
        <v>47</v>
      </c>
      <c r="C6" s="38">
        <f>C4-C3</f>
        <v>4.7999999999999972</v>
      </c>
      <c r="D6" s="38">
        <f>D4-D3</f>
        <v>17.200000000000003</v>
      </c>
      <c r="E6" s="38">
        <f>E4-E3</f>
        <v>17.899999999999999</v>
      </c>
      <c r="F6" s="38">
        <f>F4-F3</f>
        <v>10.399999999999999</v>
      </c>
      <c r="G6" s="37"/>
      <c r="H6" s="37"/>
      <c r="I6" s="37"/>
      <c r="J6" s="37"/>
      <c r="K6" s="37"/>
      <c r="L6" s="37"/>
      <c r="M6" s="37"/>
      <c r="N6" s="37"/>
      <c r="O6" s="37"/>
    </row>
    <row r="7" spans="1:15" x14ac:dyDescent="0.2">
      <c r="A7" s="46" t="s">
        <v>33</v>
      </c>
      <c r="B7" s="34" t="s">
        <v>34</v>
      </c>
      <c r="C7" s="33">
        <v>44.7</v>
      </c>
      <c r="D7" s="33">
        <v>53</v>
      </c>
      <c r="E7" s="33">
        <v>58.9</v>
      </c>
      <c r="F7" s="33">
        <v>60.2</v>
      </c>
      <c r="G7" s="33">
        <v>62.4</v>
      </c>
      <c r="H7" s="33">
        <v>53.4</v>
      </c>
      <c r="I7" s="33">
        <v>59.7</v>
      </c>
      <c r="J7" s="33">
        <v>70.599999999999994</v>
      </c>
      <c r="K7" s="33">
        <v>61.5</v>
      </c>
      <c r="L7" s="33">
        <v>68.7</v>
      </c>
      <c r="M7" s="33">
        <v>64.599999999999994</v>
      </c>
      <c r="N7" s="33">
        <v>50.9</v>
      </c>
      <c r="O7" s="33">
        <v>59.3</v>
      </c>
    </row>
    <row r="8" spans="1:15" x14ac:dyDescent="0.2">
      <c r="A8" s="47"/>
      <c r="B8" s="34" t="s">
        <v>44</v>
      </c>
      <c r="C8" s="33">
        <v>31.9</v>
      </c>
      <c r="D8" s="33">
        <v>31.4</v>
      </c>
      <c r="E8" s="33">
        <v>42</v>
      </c>
      <c r="F8" s="33">
        <v>42.8</v>
      </c>
      <c r="G8" s="33">
        <v>46.5</v>
      </c>
      <c r="H8" s="33">
        <v>43.8</v>
      </c>
      <c r="I8" s="33">
        <v>48.9</v>
      </c>
      <c r="J8" s="33">
        <v>59.3</v>
      </c>
      <c r="K8" s="33">
        <v>43.4</v>
      </c>
      <c r="L8" s="33">
        <v>54.1</v>
      </c>
      <c r="M8" s="33">
        <v>59.8</v>
      </c>
      <c r="N8" s="33">
        <v>52.6</v>
      </c>
      <c r="O8" s="33">
        <v>46.3</v>
      </c>
    </row>
    <row r="9" spans="1:15" x14ac:dyDescent="0.2">
      <c r="A9" s="47"/>
      <c r="B9" s="34" t="s">
        <v>45</v>
      </c>
      <c r="C9" s="33">
        <v>39.299999999999997</v>
      </c>
      <c r="D9" s="33">
        <v>48.2</v>
      </c>
      <c r="E9" s="33">
        <v>56.2</v>
      </c>
      <c r="F9" s="33">
        <v>50.4</v>
      </c>
      <c r="G9" s="33"/>
      <c r="H9" s="33"/>
      <c r="I9" s="33"/>
      <c r="J9" s="33"/>
      <c r="K9" s="33"/>
      <c r="L9" s="33"/>
      <c r="M9" s="33"/>
      <c r="N9" s="33"/>
      <c r="O9" s="33"/>
    </row>
    <row r="10" spans="1:15" x14ac:dyDescent="0.2">
      <c r="A10" s="47"/>
      <c r="B10" s="35" t="s">
        <v>32</v>
      </c>
      <c r="C10" s="37">
        <f>C9-C7</f>
        <v>-5.4000000000000057</v>
      </c>
      <c r="D10" s="37">
        <f>D9-D7</f>
        <v>-4.7999999999999972</v>
      </c>
      <c r="E10" s="37">
        <f>E9-E7</f>
        <v>-2.6999999999999957</v>
      </c>
      <c r="F10" s="37">
        <f>F9-F7</f>
        <v>-9.8000000000000043</v>
      </c>
      <c r="G10" s="37"/>
      <c r="H10" s="37"/>
      <c r="I10" s="37"/>
      <c r="J10" s="37"/>
      <c r="K10" s="37"/>
      <c r="L10" s="37"/>
      <c r="M10" s="37"/>
      <c r="N10" s="37"/>
      <c r="O10" s="37"/>
    </row>
    <row r="11" spans="1:15" x14ac:dyDescent="0.2">
      <c r="A11" s="48"/>
      <c r="B11" s="35" t="s">
        <v>47</v>
      </c>
      <c r="C11" s="37">
        <f>C9-C8</f>
        <v>7.3999999999999986</v>
      </c>
      <c r="D11" s="37">
        <f>D9-D8</f>
        <v>16.800000000000004</v>
      </c>
      <c r="E11" s="37">
        <f>E9-E8</f>
        <v>14.200000000000003</v>
      </c>
      <c r="F11" s="37">
        <f>F9-F8</f>
        <v>7.6000000000000014</v>
      </c>
      <c r="G11" s="37"/>
      <c r="H11" s="37"/>
      <c r="I11" s="37"/>
      <c r="J11" s="37"/>
      <c r="K11" s="37"/>
      <c r="L11" s="37"/>
      <c r="M11" s="37"/>
      <c r="N11" s="37"/>
      <c r="O11" s="37"/>
    </row>
    <row r="12" spans="1:15" x14ac:dyDescent="0.2">
      <c r="A12" s="46" t="s">
        <v>35</v>
      </c>
      <c r="B12" s="34" t="s">
        <v>34</v>
      </c>
      <c r="C12" s="33">
        <v>47.4</v>
      </c>
      <c r="D12" s="33">
        <v>52.3</v>
      </c>
      <c r="E12" s="33">
        <v>60.6</v>
      </c>
      <c r="F12" s="33">
        <v>58.3</v>
      </c>
      <c r="G12" s="33">
        <v>56.3</v>
      </c>
      <c r="H12" s="33">
        <v>50.6</v>
      </c>
      <c r="I12" s="33">
        <v>54.2</v>
      </c>
      <c r="J12" s="33">
        <v>60.3</v>
      </c>
      <c r="K12" s="33">
        <v>54</v>
      </c>
      <c r="L12" s="33">
        <v>59.9</v>
      </c>
      <c r="M12" s="33">
        <v>66.400000000000006</v>
      </c>
      <c r="N12" s="33">
        <v>52</v>
      </c>
      <c r="O12" s="33">
        <v>56.1</v>
      </c>
    </row>
    <row r="13" spans="1:15" x14ac:dyDescent="0.2">
      <c r="A13" s="47"/>
      <c r="B13" s="34" t="s">
        <v>44</v>
      </c>
      <c r="C13" s="33">
        <v>31.3</v>
      </c>
      <c r="D13" s="33">
        <v>32.1</v>
      </c>
      <c r="E13" s="33">
        <v>45.9</v>
      </c>
      <c r="F13" s="33">
        <v>42.8</v>
      </c>
      <c r="G13" s="33">
        <v>45.6</v>
      </c>
      <c r="H13" s="33">
        <v>48</v>
      </c>
      <c r="I13" s="33">
        <v>50.6</v>
      </c>
      <c r="J13" s="33">
        <v>52.6</v>
      </c>
      <c r="K13" s="33">
        <v>47.6</v>
      </c>
      <c r="L13" s="33">
        <v>53.8</v>
      </c>
      <c r="M13" s="33">
        <v>60.5</v>
      </c>
      <c r="N13" s="33">
        <v>55.6</v>
      </c>
      <c r="O13" s="33">
        <v>47.3</v>
      </c>
    </row>
    <row r="14" spans="1:15" x14ac:dyDescent="0.2">
      <c r="A14" s="47"/>
      <c r="B14" s="34" t="s">
        <v>45</v>
      </c>
      <c r="C14" s="33">
        <v>45.9</v>
      </c>
      <c r="D14" s="33">
        <v>52.4</v>
      </c>
      <c r="E14" s="33">
        <v>62.4</v>
      </c>
      <c r="F14" s="33">
        <v>55.8</v>
      </c>
      <c r="G14" s="33"/>
      <c r="H14" s="33"/>
      <c r="I14" s="33"/>
      <c r="J14" s="33"/>
      <c r="K14" s="33"/>
      <c r="L14" s="33"/>
      <c r="M14" s="33"/>
      <c r="N14" s="33"/>
      <c r="O14" s="33"/>
    </row>
    <row r="15" spans="1:15" x14ac:dyDescent="0.2">
      <c r="A15" s="47"/>
      <c r="B15" s="35" t="s">
        <v>32</v>
      </c>
      <c r="C15" s="38">
        <f>C14-C12</f>
        <v>-1.5</v>
      </c>
      <c r="D15" s="38">
        <f>D14-D12</f>
        <v>0.10000000000000142</v>
      </c>
      <c r="E15" s="38">
        <f>E14-E12</f>
        <v>1.7999999999999972</v>
      </c>
      <c r="F15" s="38">
        <f>F14-F12</f>
        <v>-2.5</v>
      </c>
      <c r="G15" s="37"/>
      <c r="H15" s="37"/>
      <c r="I15" s="37"/>
      <c r="J15" s="37"/>
      <c r="K15" s="37"/>
      <c r="L15" s="37"/>
      <c r="M15" s="37"/>
      <c r="N15" s="37"/>
      <c r="O15" s="37"/>
    </row>
    <row r="16" spans="1:15" x14ac:dyDescent="0.2">
      <c r="A16" s="48"/>
      <c r="B16" s="35" t="s">
        <v>47</v>
      </c>
      <c r="C16" s="36">
        <f>C14-C13</f>
        <v>14.599999999999998</v>
      </c>
      <c r="D16" s="36">
        <f>D14-D13</f>
        <v>20.299999999999997</v>
      </c>
      <c r="E16" s="36">
        <f>E14-E13</f>
        <v>16.5</v>
      </c>
      <c r="F16" s="36">
        <f>F14-F13</f>
        <v>13</v>
      </c>
      <c r="G16" s="36"/>
      <c r="H16" s="36"/>
      <c r="I16" s="36"/>
      <c r="J16" s="36"/>
      <c r="K16" s="36"/>
      <c r="L16" s="36"/>
      <c r="M16" s="36"/>
      <c r="N16" s="36"/>
      <c r="O16" s="36"/>
    </row>
    <row r="17" spans="1:15" x14ac:dyDescent="0.2">
      <c r="A17" s="46" t="s">
        <v>36</v>
      </c>
      <c r="B17" s="34" t="s">
        <v>30</v>
      </c>
      <c r="C17" s="33">
        <v>37.799999999999997</v>
      </c>
      <c r="D17" s="33">
        <v>47.9</v>
      </c>
      <c r="E17" s="33">
        <v>52.3</v>
      </c>
      <c r="F17" s="33">
        <v>54.9</v>
      </c>
      <c r="G17" s="33">
        <v>55.9</v>
      </c>
      <c r="H17" s="33">
        <v>46.7</v>
      </c>
      <c r="I17" s="33">
        <v>48.9</v>
      </c>
      <c r="J17" s="33">
        <v>60.4</v>
      </c>
      <c r="K17" s="33">
        <v>49.6</v>
      </c>
      <c r="L17" s="33">
        <v>54.4</v>
      </c>
      <c r="M17" s="33">
        <v>59</v>
      </c>
      <c r="N17" s="33">
        <v>44.9</v>
      </c>
      <c r="O17" s="33">
        <v>51.1</v>
      </c>
    </row>
    <row r="18" spans="1:15" x14ac:dyDescent="0.2">
      <c r="A18" s="47"/>
      <c r="B18" s="34" t="s">
        <v>44</v>
      </c>
      <c r="C18" s="33">
        <v>39.200000000000003</v>
      </c>
      <c r="D18" s="33">
        <v>37.6</v>
      </c>
      <c r="E18" s="33">
        <v>42.3</v>
      </c>
      <c r="F18" s="33">
        <v>45.6</v>
      </c>
      <c r="G18" s="33">
        <v>50.3</v>
      </c>
      <c r="H18" s="33">
        <v>44.7</v>
      </c>
      <c r="I18" s="33">
        <v>47</v>
      </c>
      <c r="J18" s="33">
        <v>54.3</v>
      </c>
      <c r="K18" s="33">
        <v>46</v>
      </c>
      <c r="L18" s="33">
        <v>52.7</v>
      </c>
      <c r="M18" s="33">
        <v>57.5</v>
      </c>
      <c r="N18" s="33">
        <v>48.4</v>
      </c>
      <c r="O18" s="33">
        <v>47.1</v>
      </c>
    </row>
    <row r="19" spans="1:15" x14ac:dyDescent="0.2">
      <c r="A19" s="47"/>
      <c r="B19" s="34" t="s">
        <v>45</v>
      </c>
      <c r="C19" s="33">
        <v>39.299999999999997</v>
      </c>
      <c r="D19" s="33">
        <v>48.3</v>
      </c>
      <c r="E19" s="33">
        <v>55.1</v>
      </c>
      <c r="F19" s="33">
        <v>49.7</v>
      </c>
      <c r="G19" s="33"/>
      <c r="H19" s="33"/>
      <c r="I19" s="33"/>
      <c r="J19" s="33"/>
      <c r="K19" s="33"/>
      <c r="L19" s="33"/>
      <c r="M19" s="33"/>
      <c r="N19" s="33"/>
      <c r="O19" s="33"/>
    </row>
    <row r="20" spans="1:15" x14ac:dyDescent="0.2">
      <c r="A20" s="47"/>
      <c r="B20" s="35" t="s">
        <v>32</v>
      </c>
      <c r="C20" s="38">
        <f>C19-C17</f>
        <v>1.5</v>
      </c>
      <c r="D20" s="38">
        <f>D19-D17</f>
        <v>0.39999999999999858</v>
      </c>
      <c r="E20" s="38">
        <f>E19-E17</f>
        <v>2.8000000000000043</v>
      </c>
      <c r="F20" s="38">
        <f>F19-F17</f>
        <v>-5.1999999999999957</v>
      </c>
      <c r="G20" s="37"/>
      <c r="H20" s="37"/>
      <c r="I20" s="37"/>
      <c r="J20" s="37"/>
      <c r="K20" s="37"/>
      <c r="L20" s="37"/>
      <c r="M20" s="37"/>
      <c r="N20" s="37"/>
      <c r="O20" s="37"/>
    </row>
    <row r="21" spans="1:15" x14ac:dyDescent="0.2">
      <c r="A21" s="48"/>
      <c r="B21" s="35" t="s">
        <v>47</v>
      </c>
      <c r="C21" s="38">
        <f>C19-C18</f>
        <v>9.9999999999994316E-2</v>
      </c>
      <c r="D21" s="38">
        <f>D19-D18</f>
        <v>10.699999999999996</v>
      </c>
      <c r="E21" s="38">
        <f>E19-E18</f>
        <v>12.800000000000004</v>
      </c>
      <c r="F21" s="38">
        <f>F19-F18</f>
        <v>4.1000000000000014</v>
      </c>
      <c r="G21" s="37"/>
      <c r="H21" s="37"/>
      <c r="I21" s="37"/>
      <c r="J21" s="37"/>
      <c r="K21" s="37"/>
      <c r="L21" s="37"/>
      <c r="M21" s="37"/>
      <c r="N21" s="37"/>
      <c r="O21" s="37"/>
    </row>
    <row r="22" spans="1:15" x14ac:dyDescent="0.2">
      <c r="A22" s="46" t="s">
        <v>37</v>
      </c>
      <c r="B22" s="34" t="s">
        <v>34</v>
      </c>
      <c r="C22" s="33">
        <v>43.7</v>
      </c>
      <c r="D22" s="33">
        <v>50.5</v>
      </c>
      <c r="E22" s="33">
        <v>57.1</v>
      </c>
      <c r="F22" s="33">
        <v>57.5</v>
      </c>
      <c r="G22" s="33">
        <v>58.2</v>
      </c>
      <c r="H22" s="33">
        <v>50</v>
      </c>
      <c r="I22" s="33">
        <v>53.7</v>
      </c>
      <c r="J22" s="33">
        <v>62.9</v>
      </c>
      <c r="K22" s="33">
        <v>54.7</v>
      </c>
      <c r="L22" s="33">
        <v>60.6</v>
      </c>
      <c r="M22" s="33">
        <v>62.6</v>
      </c>
      <c r="N22" s="33">
        <v>48.9</v>
      </c>
      <c r="O22" s="33">
        <v>55.1</v>
      </c>
    </row>
    <row r="23" spans="1:15" x14ac:dyDescent="0.2">
      <c r="A23" s="47"/>
      <c r="B23" s="34" t="s">
        <v>44</v>
      </c>
      <c r="C23" s="33">
        <v>33.799999999999997</v>
      </c>
      <c r="D23" s="33">
        <v>33.6</v>
      </c>
      <c r="E23" s="33">
        <v>42.3</v>
      </c>
      <c r="F23" s="33">
        <v>43.6</v>
      </c>
      <c r="G23" s="33">
        <v>46.7</v>
      </c>
      <c r="H23" s="33">
        <v>44.4</v>
      </c>
      <c r="I23" s="33">
        <v>50.2</v>
      </c>
      <c r="J23" s="33">
        <v>55.6</v>
      </c>
      <c r="K23" s="33">
        <v>45.3</v>
      </c>
      <c r="L23" s="33">
        <v>52.3</v>
      </c>
      <c r="M23" s="33">
        <v>58.1</v>
      </c>
      <c r="N23" s="33">
        <v>50.8</v>
      </c>
      <c r="O23" s="33">
        <v>46.4</v>
      </c>
    </row>
    <row r="24" spans="1:15" x14ac:dyDescent="0.2">
      <c r="A24" s="47"/>
      <c r="B24" s="34" t="s">
        <v>45</v>
      </c>
      <c r="C24" s="33">
        <v>41.3</v>
      </c>
      <c r="D24" s="33">
        <v>50.1</v>
      </c>
      <c r="E24" s="33">
        <v>58.3</v>
      </c>
      <c r="F24" s="33">
        <v>52.5</v>
      </c>
      <c r="G24" s="33"/>
      <c r="H24" s="33"/>
      <c r="I24" s="33"/>
      <c r="J24" s="33"/>
      <c r="K24" s="33"/>
      <c r="L24" s="33"/>
      <c r="M24" s="33"/>
      <c r="N24" s="33"/>
      <c r="O24" s="33"/>
    </row>
    <row r="25" spans="1:15" x14ac:dyDescent="0.2">
      <c r="A25" s="47"/>
      <c r="B25" s="35" t="s">
        <v>32</v>
      </c>
      <c r="C25" s="37">
        <f>C24-C22</f>
        <v>-2.4000000000000057</v>
      </c>
      <c r="D25" s="37">
        <f>D24-D22</f>
        <v>-0.39999999999999858</v>
      </c>
      <c r="E25" s="37">
        <f>E24-E22</f>
        <v>1.1999999999999957</v>
      </c>
      <c r="F25" s="37">
        <f>F24-F22</f>
        <v>-5</v>
      </c>
      <c r="G25" s="37"/>
      <c r="H25" s="37"/>
      <c r="I25" s="37"/>
      <c r="J25" s="37"/>
      <c r="K25" s="37"/>
      <c r="L25" s="37"/>
      <c r="M25" s="37"/>
      <c r="N25" s="37"/>
      <c r="O25" s="37"/>
    </row>
    <row r="26" spans="1:15" x14ac:dyDescent="0.2">
      <c r="A26" s="48"/>
      <c r="B26" s="35" t="s">
        <v>47</v>
      </c>
      <c r="C26" s="37">
        <f>C24-C23</f>
        <v>7.5</v>
      </c>
      <c r="D26" s="37">
        <f>D24-D23</f>
        <v>16.5</v>
      </c>
      <c r="E26" s="37">
        <f>E24-E23</f>
        <v>16</v>
      </c>
      <c r="F26" s="37">
        <f>F24-F23</f>
        <v>8.8999999999999986</v>
      </c>
      <c r="G26" s="37"/>
      <c r="H26" s="37"/>
      <c r="I26" s="37"/>
      <c r="J26" s="37"/>
      <c r="K26" s="37"/>
      <c r="L26" s="37"/>
      <c r="M26" s="37"/>
      <c r="N26" s="37"/>
      <c r="O26" s="37"/>
    </row>
    <row r="27" spans="1:15" x14ac:dyDescent="0.2">
      <c r="A27" s="46" t="s">
        <v>38</v>
      </c>
      <c r="B27" s="34" t="s">
        <v>30</v>
      </c>
      <c r="C27" s="33">
        <v>54</v>
      </c>
      <c r="D27" s="33">
        <v>61.9</v>
      </c>
      <c r="E27" s="33">
        <v>63.4</v>
      </c>
      <c r="F27" s="33">
        <v>65</v>
      </c>
      <c r="G27" s="33">
        <v>63.2</v>
      </c>
      <c r="H27" s="33">
        <v>60.6</v>
      </c>
      <c r="I27" s="33">
        <v>63.3</v>
      </c>
      <c r="J27" s="33">
        <v>69.400000000000006</v>
      </c>
      <c r="K27" s="33">
        <v>63.4</v>
      </c>
      <c r="L27" s="33">
        <v>63.6</v>
      </c>
      <c r="M27" s="33">
        <v>65.599999999999994</v>
      </c>
      <c r="N27" s="33">
        <v>58.7</v>
      </c>
      <c r="O27" s="33">
        <v>62.7</v>
      </c>
    </row>
    <row r="28" spans="1:15" x14ac:dyDescent="0.2">
      <c r="A28" s="47"/>
      <c r="B28" s="34" t="s">
        <v>44</v>
      </c>
      <c r="C28" s="33">
        <v>34.6</v>
      </c>
      <c r="D28" s="33">
        <v>34</v>
      </c>
      <c r="E28" s="33">
        <v>41</v>
      </c>
      <c r="F28" s="33">
        <v>43.4</v>
      </c>
      <c r="G28" s="33">
        <v>45</v>
      </c>
      <c r="H28" s="33">
        <v>45.2</v>
      </c>
      <c r="I28" s="33">
        <v>47.7</v>
      </c>
      <c r="J28" s="33">
        <v>51</v>
      </c>
      <c r="K28" s="33">
        <v>49.5</v>
      </c>
      <c r="L28" s="33">
        <v>54.3</v>
      </c>
      <c r="M28" s="33">
        <v>57.6</v>
      </c>
      <c r="N28" s="33">
        <v>54.9</v>
      </c>
      <c r="O28" s="33">
        <v>46.6</v>
      </c>
    </row>
    <row r="29" spans="1:15" x14ac:dyDescent="0.2">
      <c r="A29" s="47"/>
      <c r="B29" s="34" t="s">
        <v>45</v>
      </c>
      <c r="C29" s="33">
        <v>46.3</v>
      </c>
      <c r="D29" s="33">
        <v>53.4</v>
      </c>
      <c r="E29" s="33">
        <v>57.3</v>
      </c>
      <c r="F29" s="33">
        <v>55.5</v>
      </c>
      <c r="G29" s="33"/>
      <c r="H29" s="33"/>
      <c r="I29" s="33"/>
      <c r="J29" s="33"/>
      <c r="K29" s="33"/>
      <c r="L29" s="33"/>
      <c r="M29" s="33"/>
      <c r="N29" s="33"/>
      <c r="O29" s="33"/>
    </row>
    <row r="30" spans="1:15" x14ac:dyDescent="0.2">
      <c r="A30" s="47"/>
      <c r="B30" s="35" t="s">
        <v>32</v>
      </c>
      <c r="C30" s="37">
        <f>C29-C27</f>
        <v>-7.7000000000000028</v>
      </c>
      <c r="D30" s="37">
        <f>D29-D27</f>
        <v>-8.5</v>
      </c>
      <c r="E30" s="37">
        <f>E29-E27</f>
        <v>-6.1000000000000014</v>
      </c>
      <c r="F30" s="37">
        <f>F29-F27</f>
        <v>-9.5</v>
      </c>
      <c r="G30" s="37"/>
      <c r="H30" s="37"/>
      <c r="I30" s="37"/>
      <c r="J30" s="37"/>
      <c r="K30" s="37"/>
      <c r="L30" s="37"/>
      <c r="M30" s="37"/>
      <c r="N30" s="37"/>
      <c r="O30" s="37"/>
    </row>
    <row r="31" spans="1:15" x14ac:dyDescent="0.2">
      <c r="A31" s="48"/>
      <c r="B31" s="35" t="s">
        <v>47</v>
      </c>
      <c r="C31" s="37">
        <f>C29-C28</f>
        <v>11.699999999999996</v>
      </c>
      <c r="D31" s="37">
        <f>D29-D28</f>
        <v>19.399999999999999</v>
      </c>
      <c r="E31" s="37">
        <f>E29-E28</f>
        <v>16.299999999999997</v>
      </c>
      <c r="F31" s="37">
        <f>F29-F28</f>
        <v>12.100000000000001</v>
      </c>
      <c r="G31" s="37"/>
      <c r="H31" s="37"/>
      <c r="I31" s="37"/>
      <c r="J31" s="37"/>
      <c r="K31" s="37"/>
      <c r="L31" s="37"/>
      <c r="M31" s="37"/>
      <c r="N31" s="37"/>
      <c r="O31" s="37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全体</vt:lpstr>
      <vt:lpstr>外国人</vt:lpstr>
      <vt:lpstr>日本人</vt:lpstr>
      <vt:lpstr>客室稼働率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 </cp:lastModifiedBy>
  <dcterms:created xsi:type="dcterms:W3CDTF">2022-07-22T02:04:53Z</dcterms:created>
  <dcterms:modified xsi:type="dcterms:W3CDTF">2023-07-11T02:43:38Z</dcterms:modified>
</cp:coreProperties>
</file>