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!03 検討中フォルダ（保存期間1年未満）\02_11_★データ資料関係寄せ集め\04_○宿泊統計 プレス発表\03_プレス資料エクセル・パワポ\②パワポ貼付用&amp;HP本文掲載用表＆色付け\"/>
    </mc:Choice>
  </mc:AlternateContent>
  <xr:revisionPtr revIDLastSave="0" documentId="13_ncr:1_{7B840FED-E5B3-404D-A2F6-DFB4A7412F9F}" xr6:coauthVersionLast="47" xr6:coauthVersionMax="47" xr10:uidLastSave="{00000000-0000-0000-0000-000000000000}"/>
  <bookViews>
    <workbookView xWindow="-28920" yWindow="1050" windowWidth="29040" windowHeight="15720" activeTab="3" xr2:uid="{00000000-000D-0000-FFFF-FFFF00000000}"/>
  </bookViews>
  <sheets>
    <sheet name="全体" sheetId="1" r:id="rId1"/>
    <sheet name="外国人" sheetId="2" r:id="rId2"/>
    <sheet name="日本人" sheetId="3" r:id="rId3"/>
    <sheet name="客室稼働率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4" l="1"/>
  <c r="O27" i="4"/>
  <c r="N28" i="4"/>
  <c r="O28" i="4"/>
  <c r="O22" i="4"/>
  <c r="O23" i="4"/>
  <c r="N22" i="4"/>
  <c r="N23" i="4"/>
  <c r="N17" i="4"/>
  <c r="O17" i="4"/>
  <c r="N18" i="4"/>
  <c r="O18" i="4"/>
  <c r="N12" i="4"/>
  <c r="O12" i="4"/>
  <c r="N13" i="4"/>
  <c r="O13" i="4"/>
  <c r="O7" i="4"/>
  <c r="O8" i="4"/>
  <c r="N7" i="4"/>
  <c r="N8" i="4"/>
  <c r="N32" i="3"/>
  <c r="O32" i="3"/>
  <c r="N33" i="3"/>
  <c r="O33" i="3"/>
  <c r="N27" i="3"/>
  <c r="O27" i="3"/>
  <c r="N28" i="3"/>
  <c r="O28" i="3"/>
  <c r="N22" i="3"/>
  <c r="O22" i="3"/>
  <c r="N23" i="3"/>
  <c r="O23" i="3"/>
  <c r="N17" i="3"/>
  <c r="O17" i="3"/>
  <c r="N18" i="3"/>
  <c r="O18" i="3"/>
  <c r="N12" i="3"/>
  <c r="O12" i="3"/>
  <c r="N13" i="3"/>
  <c r="O13" i="3"/>
  <c r="O7" i="3"/>
  <c r="O8" i="3"/>
  <c r="N7" i="3"/>
  <c r="N8" i="3"/>
  <c r="N9" i="3"/>
  <c r="O9" i="3"/>
  <c r="N10" i="3"/>
  <c r="O10" i="3"/>
  <c r="N14" i="3"/>
  <c r="O14" i="3"/>
  <c r="N15" i="3"/>
  <c r="O15" i="3"/>
  <c r="N19" i="3"/>
  <c r="O19" i="3"/>
  <c r="N20" i="3"/>
  <c r="O20" i="3"/>
  <c r="N24" i="3"/>
  <c r="O24" i="3"/>
  <c r="N25" i="3"/>
  <c r="O25" i="3"/>
  <c r="N29" i="3"/>
  <c r="O29" i="3"/>
  <c r="N30" i="3"/>
  <c r="O30" i="3"/>
  <c r="O33" i="2"/>
  <c r="N33" i="2"/>
  <c r="N32" i="2"/>
  <c r="O31" i="2"/>
  <c r="O32" i="2" s="1"/>
  <c r="O28" i="2"/>
  <c r="N28" i="2"/>
  <c r="O27" i="2"/>
  <c r="N27" i="2"/>
  <c r="O23" i="2"/>
  <c r="N23" i="2"/>
  <c r="O22" i="2"/>
  <c r="N22" i="2"/>
  <c r="O21" i="2"/>
  <c r="O18" i="2"/>
  <c r="N18" i="2"/>
  <c r="O17" i="2"/>
  <c r="N17" i="2"/>
  <c r="N13" i="2"/>
  <c r="N12" i="2"/>
  <c r="O11" i="2"/>
  <c r="O13" i="2" s="1"/>
  <c r="O8" i="2"/>
  <c r="N8" i="2"/>
  <c r="N7" i="2"/>
  <c r="O6" i="2"/>
  <c r="O7" i="2" s="1"/>
  <c r="O33" i="1"/>
  <c r="N33" i="1"/>
  <c r="O32" i="1"/>
  <c r="N32" i="1"/>
  <c r="O28" i="1"/>
  <c r="N28" i="1"/>
  <c r="O27" i="1"/>
  <c r="N27" i="1"/>
  <c r="O23" i="1"/>
  <c r="N23" i="1"/>
  <c r="O22" i="1"/>
  <c r="N22" i="1"/>
  <c r="O18" i="1"/>
  <c r="N18" i="1"/>
  <c r="O17" i="1"/>
  <c r="N17" i="1"/>
  <c r="O13" i="1"/>
  <c r="N13" i="1"/>
  <c r="O12" i="1"/>
  <c r="N12" i="1"/>
  <c r="O8" i="1"/>
  <c r="N8" i="1"/>
  <c r="O7" i="1"/>
  <c r="N7" i="1"/>
  <c r="O12" i="2" l="1"/>
  <c r="M32" i="4"/>
  <c r="N32" i="4"/>
  <c r="O32" i="4"/>
  <c r="M33" i="4"/>
  <c r="N33" i="4"/>
  <c r="O33" i="4"/>
  <c r="M27" i="4"/>
  <c r="M28" i="4"/>
  <c r="M22" i="4"/>
  <c r="M23" i="4"/>
  <c r="M17" i="4"/>
  <c r="M18" i="4"/>
  <c r="M12" i="4"/>
  <c r="M13" i="4"/>
  <c r="M7" i="4"/>
  <c r="M8" i="4"/>
  <c r="M7" i="3"/>
  <c r="M8" i="3"/>
  <c r="M12" i="3"/>
  <c r="M13" i="3"/>
  <c r="M17" i="3"/>
  <c r="M18" i="3"/>
  <c r="M22" i="3"/>
  <c r="M23" i="3"/>
  <c r="M27" i="3"/>
  <c r="M28" i="3"/>
  <c r="M32" i="3"/>
  <c r="M33" i="3"/>
  <c r="M32" i="2"/>
  <c r="M33" i="2"/>
  <c r="M27" i="2"/>
  <c r="M28" i="2"/>
  <c r="M22" i="2"/>
  <c r="M23" i="2"/>
  <c r="M17" i="2"/>
  <c r="M18" i="2"/>
  <c r="M12" i="2"/>
  <c r="M13" i="2"/>
  <c r="M7" i="2"/>
  <c r="M8" i="2"/>
  <c r="M32" i="1"/>
  <c r="M33" i="1"/>
  <c r="M27" i="1"/>
  <c r="M28" i="1"/>
  <c r="M22" i="1"/>
  <c r="M23" i="1"/>
  <c r="M17" i="1"/>
  <c r="M18" i="1"/>
  <c r="M12" i="1"/>
  <c r="M13" i="1"/>
  <c r="M7" i="1"/>
  <c r="M8" i="1"/>
  <c r="L31" i="3"/>
  <c r="L32" i="3" s="1"/>
  <c r="L26" i="3"/>
  <c r="L27" i="3" s="1"/>
  <c r="L28" i="3"/>
  <c r="L21" i="3"/>
  <c r="L22" i="3" s="1"/>
  <c r="L23" i="3"/>
  <c r="L16" i="3"/>
  <c r="L17" i="3" s="1"/>
  <c r="L11" i="3"/>
  <c r="L12" i="3" s="1"/>
  <c r="L6" i="3"/>
  <c r="L7" i="3"/>
  <c r="L8" i="3"/>
  <c r="L32" i="4"/>
  <c r="L33" i="4"/>
  <c r="L27" i="4"/>
  <c r="L28" i="4"/>
  <c r="L22" i="4"/>
  <c r="L23" i="4"/>
  <c r="L17" i="4"/>
  <c r="L18" i="4"/>
  <c r="L12" i="4"/>
  <c r="L13" i="4"/>
  <c r="L7" i="4"/>
  <c r="L8" i="4"/>
  <c r="L32" i="2"/>
  <c r="L33" i="2"/>
  <c r="L27" i="2"/>
  <c r="L28" i="2"/>
  <c r="L22" i="2"/>
  <c r="L23" i="2"/>
  <c r="L17" i="2"/>
  <c r="L18" i="2"/>
  <c r="L12" i="2"/>
  <c r="L13" i="2"/>
  <c r="L7" i="2"/>
  <c r="L8" i="2"/>
  <c r="L32" i="1"/>
  <c r="L33" i="1"/>
  <c r="L27" i="1"/>
  <c r="L28" i="1"/>
  <c r="L22" i="1"/>
  <c r="L23" i="1"/>
  <c r="L17" i="1"/>
  <c r="L18" i="1"/>
  <c r="L12" i="1"/>
  <c r="L13" i="1"/>
  <c r="L7" i="1"/>
  <c r="L8" i="1"/>
  <c r="K33" i="4"/>
  <c r="K32" i="4"/>
  <c r="K28" i="4"/>
  <c r="K27" i="4"/>
  <c r="K23" i="4"/>
  <c r="K22" i="4"/>
  <c r="K18" i="4"/>
  <c r="K17" i="4"/>
  <c r="K13" i="4"/>
  <c r="K12" i="4"/>
  <c r="K8" i="4"/>
  <c r="K7" i="4"/>
  <c r="K33" i="3"/>
  <c r="K32" i="3"/>
  <c r="K31" i="3"/>
  <c r="K28" i="3"/>
  <c r="K27" i="3"/>
  <c r="K26" i="3"/>
  <c r="K23" i="3"/>
  <c r="K22" i="3"/>
  <c r="K21" i="3"/>
  <c r="K18" i="3"/>
  <c r="K17" i="3"/>
  <c r="K16" i="3"/>
  <c r="K13" i="3"/>
  <c r="K12" i="3"/>
  <c r="K11" i="3"/>
  <c r="K8" i="3"/>
  <c r="K7" i="3"/>
  <c r="K6" i="3"/>
  <c r="K33" i="2"/>
  <c r="K32" i="2"/>
  <c r="K28" i="2"/>
  <c r="K27" i="2"/>
  <c r="K23" i="2"/>
  <c r="K22" i="2"/>
  <c r="K18" i="2"/>
  <c r="K17" i="2"/>
  <c r="K13" i="2"/>
  <c r="K12" i="2"/>
  <c r="K8" i="2"/>
  <c r="K7" i="2"/>
  <c r="K33" i="1"/>
  <c r="K32" i="1"/>
  <c r="K28" i="1"/>
  <c r="K27" i="1"/>
  <c r="K23" i="1"/>
  <c r="K22" i="1"/>
  <c r="K18" i="1"/>
  <c r="K17" i="1"/>
  <c r="K13" i="1"/>
  <c r="K12" i="1"/>
  <c r="K8" i="1"/>
  <c r="K7" i="1"/>
  <c r="J32" i="4"/>
  <c r="J33" i="4"/>
  <c r="J27" i="4"/>
  <c r="J28" i="4"/>
  <c r="J22" i="4"/>
  <c r="J23" i="4"/>
  <c r="J17" i="4"/>
  <c r="J18" i="4"/>
  <c r="J12" i="4"/>
  <c r="J13" i="4"/>
  <c r="J7" i="4"/>
  <c r="J8" i="4"/>
  <c r="J31" i="3"/>
  <c r="J32" i="3" s="1"/>
  <c r="J26" i="3"/>
  <c r="J28" i="3" s="1"/>
  <c r="J27" i="3"/>
  <c r="I27" i="3"/>
  <c r="I28" i="3"/>
  <c r="J21" i="3"/>
  <c r="J22" i="3" s="1"/>
  <c r="J17" i="3"/>
  <c r="J18" i="3"/>
  <c r="J16" i="3"/>
  <c r="J13" i="3"/>
  <c r="J12" i="3"/>
  <c r="J11" i="3"/>
  <c r="J8" i="3"/>
  <c r="J7" i="3"/>
  <c r="J6" i="3"/>
  <c r="J33" i="2"/>
  <c r="J32" i="2"/>
  <c r="J28" i="2"/>
  <c r="J27" i="2"/>
  <c r="J23" i="2"/>
  <c r="J22" i="2"/>
  <c r="J18" i="2"/>
  <c r="J17" i="2"/>
  <c r="J13" i="2"/>
  <c r="J12" i="2"/>
  <c r="J8" i="2"/>
  <c r="J7" i="2"/>
  <c r="J33" i="1"/>
  <c r="J32" i="1"/>
  <c r="J28" i="1"/>
  <c r="J27" i="1"/>
  <c r="J23" i="1"/>
  <c r="J22" i="1"/>
  <c r="J18" i="1"/>
  <c r="J17" i="1"/>
  <c r="J13" i="1"/>
  <c r="J12" i="1"/>
  <c r="J8" i="1"/>
  <c r="J7" i="1"/>
  <c r="I33" i="4"/>
  <c r="I32" i="4"/>
  <c r="I28" i="4"/>
  <c r="I27" i="4"/>
  <c r="I23" i="4"/>
  <c r="I22" i="4"/>
  <c r="I18" i="4"/>
  <c r="I17" i="4"/>
  <c r="I13" i="4"/>
  <c r="I12" i="4"/>
  <c r="I8" i="4"/>
  <c r="I7" i="4"/>
  <c r="I31" i="3"/>
  <c r="I26" i="3"/>
  <c r="I21" i="3"/>
  <c r="I16" i="3"/>
  <c r="I11" i="3"/>
  <c r="I6" i="3"/>
  <c r="I33" i="2"/>
  <c r="I32" i="2"/>
  <c r="I28" i="2"/>
  <c r="I27" i="2"/>
  <c r="I23" i="2"/>
  <c r="I22" i="2"/>
  <c r="I18" i="2"/>
  <c r="I17" i="2"/>
  <c r="I13" i="2"/>
  <c r="I12" i="2"/>
  <c r="I8" i="2"/>
  <c r="I7" i="2"/>
  <c r="I33" i="1"/>
  <c r="I32" i="1"/>
  <c r="I28" i="1"/>
  <c r="I27" i="1"/>
  <c r="I23" i="1"/>
  <c r="I22" i="1"/>
  <c r="I18" i="1"/>
  <c r="I17" i="1"/>
  <c r="I13" i="1"/>
  <c r="I12" i="1"/>
  <c r="I8" i="1"/>
  <c r="I7" i="1"/>
  <c r="L33" i="3" l="1"/>
  <c r="L18" i="3"/>
  <c r="L13" i="3"/>
  <c r="J33" i="3"/>
  <c r="J23" i="3"/>
  <c r="H33" i="4"/>
  <c r="H32" i="4"/>
  <c r="H28" i="4"/>
  <c r="H27" i="4"/>
  <c r="H23" i="4"/>
  <c r="H22" i="4"/>
  <c r="H18" i="4"/>
  <c r="H17" i="4"/>
  <c r="H13" i="4"/>
  <c r="H12" i="4"/>
  <c r="H8" i="4"/>
  <c r="H7" i="4"/>
  <c r="H31" i="3"/>
  <c r="H26" i="3"/>
  <c r="H21" i="3"/>
  <c r="H16" i="3"/>
  <c r="H11" i="3"/>
  <c r="H6" i="3"/>
  <c r="H33" i="2"/>
  <c r="H32" i="2"/>
  <c r="H28" i="2"/>
  <c r="H27" i="2"/>
  <c r="H23" i="2"/>
  <c r="H22" i="2"/>
  <c r="H18" i="2"/>
  <c r="H17" i="2"/>
  <c r="H13" i="2"/>
  <c r="H12" i="2"/>
  <c r="H8" i="2"/>
  <c r="H7" i="2"/>
  <c r="H33" i="1"/>
  <c r="H32" i="1"/>
  <c r="H28" i="1"/>
  <c r="H27" i="1"/>
  <c r="H23" i="1"/>
  <c r="H22" i="1"/>
  <c r="H18" i="1"/>
  <c r="H17" i="1"/>
  <c r="H13" i="1"/>
  <c r="H12" i="1"/>
  <c r="H8" i="1"/>
  <c r="H7" i="1"/>
  <c r="G33" i="1"/>
  <c r="G32" i="1"/>
  <c r="G28" i="1"/>
  <c r="G27" i="1"/>
  <c r="G23" i="1"/>
  <c r="G22" i="1"/>
  <c r="G18" i="1"/>
  <c r="G17" i="1"/>
  <c r="G13" i="1"/>
  <c r="G12" i="1"/>
  <c r="G8" i="1"/>
  <c r="G7" i="1"/>
  <c r="G33" i="4"/>
  <c r="G32" i="4"/>
  <c r="G28" i="4"/>
  <c r="G27" i="4"/>
  <c r="G23" i="4"/>
  <c r="G22" i="4"/>
  <c r="G18" i="4"/>
  <c r="G17" i="4"/>
  <c r="G13" i="4"/>
  <c r="G12" i="4"/>
  <c r="G8" i="4"/>
  <c r="G7" i="4"/>
  <c r="G31" i="3"/>
  <c r="G26" i="3"/>
  <c r="G21" i="3"/>
  <c r="G16" i="3"/>
  <c r="G11" i="3"/>
  <c r="G6" i="3"/>
  <c r="G33" i="2"/>
  <c r="G32" i="2"/>
  <c r="G28" i="2"/>
  <c r="G27" i="2"/>
  <c r="G23" i="2"/>
  <c r="G22" i="2"/>
  <c r="G18" i="2"/>
  <c r="G17" i="2"/>
  <c r="G13" i="2"/>
  <c r="G12" i="2"/>
  <c r="G8" i="2"/>
  <c r="G7" i="2"/>
  <c r="C5" i="3"/>
  <c r="D5" i="3"/>
  <c r="E5" i="3"/>
  <c r="F5" i="3"/>
  <c r="G5" i="3"/>
  <c r="H5" i="3"/>
  <c r="I5" i="3"/>
  <c r="I8" i="3" s="1"/>
  <c r="J5" i="3"/>
  <c r="K5" i="3"/>
  <c r="L5" i="3"/>
  <c r="M5" i="3"/>
  <c r="N5" i="3"/>
  <c r="C10" i="3"/>
  <c r="D10" i="3"/>
  <c r="E10" i="3"/>
  <c r="F10" i="3"/>
  <c r="G10" i="3"/>
  <c r="H10" i="3"/>
  <c r="I10" i="3"/>
  <c r="I13" i="3" s="1"/>
  <c r="J10" i="3"/>
  <c r="K10" i="3"/>
  <c r="L10" i="3"/>
  <c r="M10" i="3"/>
  <c r="C15" i="3"/>
  <c r="D15" i="3"/>
  <c r="E15" i="3"/>
  <c r="F15" i="3"/>
  <c r="G15" i="3"/>
  <c r="H15" i="3"/>
  <c r="I15" i="3"/>
  <c r="I18" i="3" s="1"/>
  <c r="J15" i="3"/>
  <c r="K15" i="3"/>
  <c r="L15" i="3"/>
  <c r="M15" i="3"/>
  <c r="H8" i="3" l="1"/>
  <c r="G8" i="3"/>
  <c r="H13" i="3"/>
  <c r="G18" i="3"/>
  <c r="G13" i="3"/>
  <c r="H18" i="3"/>
  <c r="O5" i="3"/>
  <c r="F33" i="4"/>
  <c r="F32" i="4"/>
  <c r="F28" i="4"/>
  <c r="F27" i="4"/>
  <c r="F23" i="4"/>
  <c r="F22" i="4"/>
  <c r="F18" i="4"/>
  <c r="F17" i="4"/>
  <c r="F13" i="4"/>
  <c r="F12" i="4"/>
  <c r="F8" i="4"/>
  <c r="F7" i="4"/>
  <c r="F31" i="3"/>
  <c r="F26" i="3"/>
  <c r="F21" i="3"/>
  <c r="F16" i="3"/>
  <c r="F11" i="3"/>
  <c r="F6" i="3"/>
  <c r="F33" i="2"/>
  <c r="F32" i="2"/>
  <c r="F28" i="2"/>
  <c r="F27" i="2"/>
  <c r="F23" i="2"/>
  <c r="F22" i="2"/>
  <c r="F18" i="2"/>
  <c r="F17" i="2"/>
  <c r="F13" i="2"/>
  <c r="F12" i="2"/>
  <c r="F8" i="2"/>
  <c r="F7" i="2"/>
  <c r="F33" i="1"/>
  <c r="F32" i="1"/>
  <c r="F28" i="1"/>
  <c r="F27" i="1"/>
  <c r="E27" i="1"/>
  <c r="F23" i="1"/>
  <c r="F22" i="1"/>
  <c r="F18" i="1"/>
  <c r="F17" i="1"/>
  <c r="F13" i="1"/>
  <c r="F12" i="1"/>
  <c r="F8" i="1"/>
  <c r="F7" i="1"/>
  <c r="E33" i="4"/>
  <c r="E32" i="4"/>
  <c r="E28" i="4"/>
  <c r="E27" i="4"/>
  <c r="E23" i="4"/>
  <c r="E22" i="4"/>
  <c r="E18" i="4"/>
  <c r="E17" i="4"/>
  <c r="E13" i="4"/>
  <c r="E12" i="4"/>
  <c r="D12" i="4"/>
  <c r="E8" i="4"/>
  <c r="E7" i="4"/>
  <c r="E33" i="2"/>
  <c r="E32" i="2"/>
  <c r="E28" i="2"/>
  <c r="E27" i="2"/>
  <c r="E23" i="2"/>
  <c r="E22" i="2"/>
  <c r="E18" i="2"/>
  <c r="E17" i="2"/>
  <c r="E13" i="2"/>
  <c r="E12" i="2"/>
  <c r="E8" i="2"/>
  <c r="E7" i="2"/>
  <c r="E33" i="1"/>
  <c r="E32" i="1"/>
  <c r="E28" i="1"/>
  <c r="E23" i="1"/>
  <c r="E22" i="1"/>
  <c r="E18" i="1"/>
  <c r="E17" i="1"/>
  <c r="E13" i="1"/>
  <c r="E12" i="1"/>
  <c r="E8" i="1"/>
  <c r="E7" i="1"/>
  <c r="D33" i="4"/>
  <c r="D32" i="4"/>
  <c r="D28" i="4"/>
  <c r="D27" i="4"/>
  <c r="D23" i="4"/>
  <c r="D22" i="4"/>
  <c r="D18" i="4"/>
  <c r="D17" i="4"/>
  <c r="D13" i="4"/>
  <c r="D8" i="4"/>
  <c r="D7" i="4"/>
  <c r="D33" i="2"/>
  <c r="D32" i="2"/>
  <c r="D28" i="2"/>
  <c r="D27" i="2"/>
  <c r="D23" i="2"/>
  <c r="D22" i="2"/>
  <c r="D18" i="2"/>
  <c r="C22" i="2"/>
  <c r="C23" i="2"/>
  <c r="C27" i="2"/>
  <c r="C28" i="2"/>
  <c r="C32" i="2"/>
  <c r="C33" i="2"/>
  <c r="D17" i="2"/>
  <c r="D13" i="2"/>
  <c r="D12" i="2"/>
  <c r="D8" i="2"/>
  <c r="D7" i="2"/>
  <c r="D33" i="1"/>
  <c r="D32" i="1"/>
  <c r="D28" i="1"/>
  <c r="D27" i="1"/>
  <c r="D23" i="1"/>
  <c r="D22" i="1"/>
  <c r="D18" i="1"/>
  <c r="D17" i="1"/>
  <c r="D13" i="1"/>
  <c r="D12" i="1"/>
  <c r="D8" i="1"/>
  <c r="D7" i="1"/>
  <c r="C8" i="4"/>
  <c r="C33" i="4"/>
  <c r="C32" i="4"/>
  <c r="C28" i="4"/>
  <c r="C27" i="4"/>
  <c r="C23" i="4"/>
  <c r="C22" i="4"/>
  <c r="C18" i="4"/>
  <c r="C17" i="4"/>
  <c r="C13" i="4"/>
  <c r="C12" i="4"/>
  <c r="C7" i="4"/>
  <c r="C18" i="2"/>
  <c r="C17" i="2"/>
  <c r="C13" i="2"/>
  <c r="C12" i="2"/>
  <c r="C8" i="2"/>
  <c r="C7" i="2"/>
  <c r="C33" i="1"/>
  <c r="C32" i="1"/>
  <c r="C27" i="1"/>
  <c r="C28" i="1"/>
  <c r="C23" i="1"/>
  <c r="C22" i="1"/>
  <c r="C18" i="1"/>
  <c r="C17" i="1"/>
  <c r="C13" i="1"/>
  <c r="C12" i="1"/>
  <c r="C8" i="1"/>
  <c r="C7" i="1"/>
  <c r="E31" i="3" l="1"/>
  <c r="D31" i="3"/>
  <c r="C31" i="3"/>
  <c r="M30" i="3"/>
  <c r="L30" i="3"/>
  <c r="K30" i="3"/>
  <c r="J30" i="3"/>
  <c r="I30" i="3"/>
  <c r="I33" i="3" s="1"/>
  <c r="H30" i="3"/>
  <c r="H33" i="3" s="1"/>
  <c r="G30" i="3"/>
  <c r="G33" i="3" s="1"/>
  <c r="F30" i="3"/>
  <c r="F33" i="3" s="1"/>
  <c r="E30" i="3"/>
  <c r="D30" i="3"/>
  <c r="C30" i="3"/>
  <c r="M29" i="3"/>
  <c r="L29" i="3"/>
  <c r="K29" i="3"/>
  <c r="J29" i="3"/>
  <c r="I29" i="3"/>
  <c r="I32" i="3" s="1"/>
  <c r="H29" i="3"/>
  <c r="H32" i="3" s="1"/>
  <c r="G29" i="3"/>
  <c r="G32" i="3" s="1"/>
  <c r="F29" i="3"/>
  <c r="F32" i="3" s="1"/>
  <c r="E29" i="3"/>
  <c r="D29" i="3"/>
  <c r="C29" i="3"/>
  <c r="E26" i="3"/>
  <c r="D26" i="3"/>
  <c r="C26" i="3"/>
  <c r="M25" i="3"/>
  <c r="L25" i="3"/>
  <c r="K25" i="3"/>
  <c r="J25" i="3"/>
  <c r="I25" i="3"/>
  <c r="H25" i="3"/>
  <c r="H28" i="3" s="1"/>
  <c r="G25" i="3"/>
  <c r="G28" i="3" s="1"/>
  <c r="F25" i="3"/>
  <c r="F28" i="3" s="1"/>
  <c r="E25" i="3"/>
  <c r="D25" i="3"/>
  <c r="C25" i="3"/>
  <c r="M24" i="3"/>
  <c r="L24" i="3"/>
  <c r="K24" i="3"/>
  <c r="J24" i="3"/>
  <c r="I24" i="3"/>
  <c r="H24" i="3"/>
  <c r="H27" i="3" s="1"/>
  <c r="G24" i="3"/>
  <c r="G27" i="3" s="1"/>
  <c r="F24" i="3"/>
  <c r="F27" i="3" s="1"/>
  <c r="E24" i="3"/>
  <c r="D24" i="3"/>
  <c r="C24" i="3"/>
  <c r="E21" i="3"/>
  <c r="D21" i="3"/>
  <c r="C21" i="3"/>
  <c r="M20" i="3"/>
  <c r="L20" i="3"/>
  <c r="K20" i="3"/>
  <c r="J20" i="3"/>
  <c r="I20" i="3"/>
  <c r="I23" i="3" s="1"/>
  <c r="H20" i="3"/>
  <c r="H23" i="3" s="1"/>
  <c r="G20" i="3"/>
  <c r="G23" i="3" s="1"/>
  <c r="F20" i="3"/>
  <c r="F23" i="3" s="1"/>
  <c r="E20" i="3"/>
  <c r="D20" i="3"/>
  <c r="C20" i="3"/>
  <c r="M19" i="3"/>
  <c r="L19" i="3"/>
  <c r="K19" i="3"/>
  <c r="J19" i="3"/>
  <c r="I19" i="3"/>
  <c r="I22" i="3" s="1"/>
  <c r="H19" i="3"/>
  <c r="H22" i="3" s="1"/>
  <c r="G19" i="3"/>
  <c r="G22" i="3" s="1"/>
  <c r="F19" i="3"/>
  <c r="F22" i="3" s="1"/>
  <c r="E19" i="3"/>
  <c r="D19" i="3"/>
  <c r="C19" i="3"/>
  <c r="E16" i="3"/>
  <c r="D16" i="3"/>
  <c r="C16" i="3"/>
  <c r="F18" i="3"/>
  <c r="M14" i="3"/>
  <c r="L14" i="3"/>
  <c r="K14" i="3"/>
  <c r="J14" i="3"/>
  <c r="I14" i="3"/>
  <c r="I17" i="3" s="1"/>
  <c r="H14" i="3"/>
  <c r="H17" i="3" s="1"/>
  <c r="G14" i="3"/>
  <c r="G17" i="3" s="1"/>
  <c r="F14" i="3"/>
  <c r="F17" i="3" s="1"/>
  <c r="E14" i="3"/>
  <c r="D14" i="3"/>
  <c r="C14" i="3"/>
  <c r="E11" i="3"/>
  <c r="D11" i="3"/>
  <c r="C11" i="3"/>
  <c r="F13" i="3"/>
  <c r="M9" i="3"/>
  <c r="L9" i="3"/>
  <c r="K9" i="3"/>
  <c r="J9" i="3"/>
  <c r="I9" i="3"/>
  <c r="I12" i="3" s="1"/>
  <c r="H9" i="3"/>
  <c r="H12" i="3" s="1"/>
  <c r="G9" i="3"/>
  <c r="G12" i="3" s="1"/>
  <c r="F9" i="3"/>
  <c r="F12" i="3" s="1"/>
  <c r="E9" i="3"/>
  <c r="D9" i="3"/>
  <c r="C9" i="3"/>
  <c r="E6" i="3"/>
  <c r="D6" i="3"/>
  <c r="C6" i="3"/>
  <c r="F8" i="3"/>
  <c r="N4" i="3"/>
  <c r="M4" i="3"/>
  <c r="L4" i="3"/>
  <c r="K4" i="3"/>
  <c r="J4" i="3"/>
  <c r="I4" i="3"/>
  <c r="I7" i="3" s="1"/>
  <c r="H4" i="3"/>
  <c r="H7" i="3" s="1"/>
  <c r="G4" i="3"/>
  <c r="G7" i="3" s="1"/>
  <c r="F4" i="3"/>
  <c r="F7" i="3" s="1"/>
  <c r="E4" i="3"/>
  <c r="D4" i="3"/>
  <c r="C4" i="3"/>
  <c r="E27" i="3" l="1"/>
  <c r="E28" i="3"/>
  <c r="E8" i="3"/>
  <c r="E7" i="3"/>
  <c r="E18" i="3"/>
  <c r="E17" i="3"/>
  <c r="E23" i="3"/>
  <c r="E22" i="3"/>
  <c r="E13" i="3"/>
  <c r="E12" i="3"/>
  <c r="E33" i="3"/>
  <c r="E32" i="3"/>
  <c r="D12" i="3"/>
  <c r="D13" i="3"/>
  <c r="D27" i="3"/>
  <c r="D28" i="3"/>
  <c r="D7" i="3"/>
  <c r="D8" i="3"/>
  <c r="D33" i="3"/>
  <c r="D32" i="3"/>
  <c r="D18" i="3"/>
  <c r="D17" i="3"/>
  <c r="D23" i="3"/>
  <c r="D22" i="3"/>
  <c r="C23" i="3"/>
  <c r="C22" i="3"/>
  <c r="C17" i="3"/>
  <c r="C18" i="3"/>
  <c r="C13" i="3"/>
  <c r="C12" i="3"/>
  <c r="C8" i="3"/>
  <c r="C7" i="3"/>
  <c r="C28" i="3"/>
  <c r="C27" i="3"/>
  <c r="C33" i="3"/>
  <c r="C32" i="3"/>
  <c r="O4" i="3"/>
</calcChain>
</file>

<file path=xl/sharedStrings.xml><?xml version="1.0" encoding="utf-8"?>
<sst xmlns="http://schemas.openxmlformats.org/spreadsheetml/2006/main" count="212" uniqueCount="53">
  <si>
    <t>県別</t>
    <rPh sb="0" eb="2">
      <t>ケンベツ</t>
    </rPh>
    <phoneticPr fontId="3"/>
  </si>
  <si>
    <t>年別</t>
    <rPh sb="0" eb="2">
      <t>ネンベツ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</si>
  <si>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</si>
  <si>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</si>
  <si>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</si>
  <si>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</si>
  <si>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</si>
  <si>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</si>
  <si>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</si>
  <si>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</si>
  <si>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</si>
  <si>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</si>
  <si>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</si>
  <si>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</si>
  <si>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</si>
  <si>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徳島県</t>
    <rPh sb="0" eb="3">
      <t>トクシマケン</t>
    </rPh>
    <phoneticPr fontId="3"/>
  </si>
  <si>
    <t>2019年（人泊）</t>
    <rPh sb="4" eb="5">
      <t>ネン</t>
    </rPh>
    <rPh sb="6" eb="8">
      <t>ニンハク</t>
    </rPh>
    <phoneticPr fontId="3"/>
  </si>
  <si>
    <t>2022年（人泊）</t>
    <rPh sb="4" eb="5">
      <t>ネン</t>
    </rPh>
    <phoneticPr fontId="3"/>
  </si>
  <si>
    <t>対2019年比（％）</t>
    <rPh sb="0" eb="1">
      <t>タイ</t>
    </rPh>
    <rPh sb="5" eb="7">
      <t>ネンヒ</t>
    </rPh>
    <phoneticPr fontId="3"/>
  </si>
  <si>
    <t>香川県</t>
    <rPh sb="0" eb="3">
      <t>カガワケン</t>
    </rPh>
    <phoneticPr fontId="3"/>
  </si>
  <si>
    <t>2019年（人泊）</t>
    <rPh sb="4" eb="5">
      <t>ネン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</si>
  <si>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</si>
  <si>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</si>
  <si>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四国</t>
    <rPh sb="0" eb="2">
      <t>シコク</t>
    </rPh>
    <phoneticPr fontId="3"/>
  </si>
  <si>
    <t>全国</t>
    <rPh sb="0" eb="2">
      <t>ゼンコク</t>
    </rPh>
    <phoneticPr fontId="3"/>
  </si>
  <si>
    <t>県別</t>
  </si>
  <si>
    <t>年別</t>
  </si>
  <si>
    <t>1月</t>
  </si>
  <si>
    <t>計</t>
  </si>
  <si>
    <t>徳島県</t>
  </si>
  <si>
    <t>2019年（％）</t>
    <phoneticPr fontId="3"/>
  </si>
  <si>
    <t>2022年（％）</t>
    <phoneticPr fontId="3"/>
  </si>
  <si>
    <t>対2019年差（ポイント）</t>
    <phoneticPr fontId="3"/>
  </si>
  <si>
    <t>香川県</t>
  </si>
  <si>
    <t>2019年（％）</t>
    <phoneticPr fontId="3"/>
  </si>
  <si>
    <t>愛媛県</t>
  </si>
  <si>
    <t>高知県</t>
  </si>
  <si>
    <t>四国</t>
  </si>
  <si>
    <t>全国</t>
  </si>
  <si>
    <t>2022年（人泊）</t>
    <phoneticPr fontId="3"/>
  </si>
  <si>
    <t>2023年（人泊）</t>
    <phoneticPr fontId="3"/>
  </si>
  <si>
    <t>対2019年比（％）</t>
    <rPh sb="0" eb="1">
      <t>タイ</t>
    </rPh>
    <phoneticPr fontId="3"/>
  </si>
  <si>
    <t>対2022年比（％）</t>
    <rPh sb="0" eb="1">
      <t>タイ</t>
    </rPh>
    <rPh sb="5" eb="7">
      <t>ネンヒ</t>
    </rPh>
    <phoneticPr fontId="3"/>
  </si>
  <si>
    <t>2023年（人泊）</t>
    <rPh sb="4" eb="5">
      <t>ネン</t>
    </rPh>
    <phoneticPr fontId="3"/>
  </si>
  <si>
    <t>2022年（％）</t>
  </si>
  <si>
    <t>2023年（％）</t>
  </si>
  <si>
    <t>2023年（％）</t>
    <phoneticPr fontId="3"/>
  </si>
  <si>
    <t>対2022年差（ポイント）</t>
    <phoneticPr fontId="3"/>
  </si>
  <si>
    <t>１．都道府県別延べ宿泊者数</t>
    <rPh sb="2" eb="7">
      <t>トドウフケンベツ</t>
    </rPh>
    <rPh sb="7" eb="8">
      <t>ノ</t>
    </rPh>
    <rPh sb="9" eb="13">
      <t>シュクハクシャスウ</t>
    </rPh>
    <phoneticPr fontId="3"/>
  </si>
  <si>
    <t>２．都道府県別外国人延べ宿泊者数</t>
    <rPh sb="2" eb="7">
      <t>トドウフケンベツ</t>
    </rPh>
    <rPh sb="7" eb="10">
      <t>ガイコクジン</t>
    </rPh>
    <rPh sb="10" eb="11">
      <t>ノ</t>
    </rPh>
    <rPh sb="12" eb="16">
      <t>シュクハクシャスウ</t>
    </rPh>
    <phoneticPr fontId="3"/>
  </si>
  <si>
    <t>３．都道府県別日本人延べ宿泊者数</t>
    <rPh sb="2" eb="7">
      <t>トドウフケンベツ</t>
    </rPh>
    <rPh sb="7" eb="10">
      <t>ニホンジン</t>
    </rPh>
    <rPh sb="10" eb="11">
      <t>ノ</t>
    </rPh>
    <rPh sb="12" eb="16">
      <t>シュクハクシャスウ</t>
    </rPh>
    <phoneticPr fontId="3"/>
  </si>
  <si>
    <t>４．都道府県別客室稼働率</t>
    <rPh sb="2" eb="7">
      <t>トドウフケンベツ</t>
    </rPh>
    <rPh sb="7" eb="9">
      <t>キャクシツ</t>
    </rPh>
    <rPh sb="9" eb="12">
      <t>カドウリツ</t>
    </rPh>
    <phoneticPr fontId="3"/>
  </si>
  <si>
    <t>宿泊旅行統計調査（令和５年12月分）</t>
    <rPh sb="0" eb="2">
      <t>シュクハク</t>
    </rPh>
    <rPh sb="2" eb="4">
      <t>リョコウ</t>
    </rPh>
    <rPh sb="4" eb="6">
      <t>トウケイ</t>
    </rPh>
    <rPh sb="6" eb="8">
      <t>チョウサ</t>
    </rPh>
    <rPh sb="9" eb="11">
      <t>レイワ</t>
    </rPh>
    <rPh sb="12" eb="13">
      <t>ネン</t>
    </rPh>
    <rPh sb="15" eb="1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</si>
</sst>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0.0;\-0.0"/>
    <numFmt numFmtId="177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2" applyNumberFormat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/>
    </xf>
    <xf numFmtId="38" fontId="2" fillId="0" borderId="1" xfId="1" applyFont="1" applyBorder="1" applyAlignment="1">
      <alignment vertical="center" shrinkToFit="1"/>
    </xf>
    <xf numFmtId="38" fontId="4" fillId="0" borderId="1" xfId="1" applyFont="1" applyFill="1" applyBorder="1" applyAlignment="1">
      <alignment horizontal="right" vertical="center" shrinkToFit="1"/>
    </xf>
    <xf numFmtId="38" fontId="4" fillId="0" borderId="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176" fontId="5" fillId="2" borderId="1" xfId="2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3" fontId="6" fillId="0" borderId="1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 shrinkToFit="1"/>
    </xf>
    <xf numFmtId="3" fontId="6" fillId="0" borderId="0" xfId="0" applyNumberFormat="1" applyFont="1" applyFill="1" applyAlignment="1">
      <alignment horizontal="right" vertical="center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177" fontId="7" fillId="0" borderId="6" xfId="0" applyNumberFormat="1" applyFont="1" applyBorder="1" applyAlignment="1">
      <alignment horizontal="right" vertical="center" wrapText="1" readingOrder="1"/>
    </xf>
    <xf numFmtId="0" fontId="7" fillId="0" borderId="6" xfId="0" applyFont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176" fontId="7" fillId="3" borderId="6" xfId="1" applyNumberFormat="1" applyFont="1" applyFill="1" applyBorder="1" applyAlignment="1">
      <alignment horizontal="right" vertical="center" wrapText="1" readingOrder="1"/>
    </xf>
    <xf numFmtId="176" fontId="7" fillId="3" borderId="6" xfId="0" applyNumberFormat="1" applyFont="1" applyFill="1" applyBorder="1" applyAlignment="1">
      <alignment horizontal="right" vertical="center" wrapText="1" readingOrder="1"/>
    </xf>
    <xf numFmtId="176" fontId="7" fillId="2" borderId="6" xfId="0" applyNumberFormat="1" applyFont="1" applyFill="1" applyBorder="1" applyAlignment="1">
      <alignment horizontal="right" vertical="center" wrapText="1" readingOrder="1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zoomScaleNormal="100" workbookViewId="0">
      <selection activeCell="A2" sqref="A2"/>
    </sheetView>
  </sheetViews>
  <sheetFormatPr defaultRowHeight="13.2" x14ac:dyDescent="0.2"/>
  <cols>
    <col min="1" max="1" width="7.109375" style="15" customWidth="1"/>
    <col min="2" max="2" width="15.44140625" style="16" customWidth="1"/>
    <col min="3" max="14" width="11.109375" style="15" customWidth="1"/>
    <col min="15" max="15" width="12.6640625" style="15" bestFit="1" customWidth="1"/>
    <col min="17" max="17" width="10.21875" bestFit="1" customWidth="1"/>
  </cols>
  <sheetData>
    <row r="1" spans="1:15" ht="14.4" x14ac:dyDescent="0.2">
      <c r="A1" s="39" t="s">
        <v>52</v>
      </c>
    </row>
    <row r="2" spans="1:15" x14ac:dyDescent="0.2">
      <c r="A2" s="15" t="s">
        <v>48</v>
      </c>
    </row>
    <row r="3" spans="1:15" x14ac:dyDescent="0.2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" t="s">
        <v>14</v>
      </c>
    </row>
    <row r="4" spans="1:15" x14ac:dyDescent="0.2">
      <c r="A4" s="41" t="s">
        <v>15</v>
      </c>
      <c r="B4" s="2" t="s">
        <v>16</v>
      </c>
      <c r="C4" s="4">
        <v>158890</v>
      </c>
      <c r="D4" s="4">
        <v>157730</v>
      </c>
      <c r="E4" s="4">
        <v>219230</v>
      </c>
      <c r="F4" s="4">
        <v>227470</v>
      </c>
      <c r="G4" s="4">
        <v>252050</v>
      </c>
      <c r="H4" s="4">
        <v>184890</v>
      </c>
      <c r="I4" s="4">
        <v>209720</v>
      </c>
      <c r="J4" s="5">
        <v>289220</v>
      </c>
      <c r="K4" s="5">
        <v>206710</v>
      </c>
      <c r="L4" s="5">
        <v>241110</v>
      </c>
      <c r="M4" s="5">
        <v>236140</v>
      </c>
      <c r="N4" s="5">
        <v>185380</v>
      </c>
      <c r="O4" s="5">
        <v>2568550</v>
      </c>
    </row>
    <row r="5" spans="1:15" x14ac:dyDescent="0.2">
      <c r="A5" s="42"/>
      <c r="B5" s="2" t="s">
        <v>39</v>
      </c>
      <c r="C5" s="5">
        <v>108920</v>
      </c>
      <c r="D5" s="5">
        <v>94070</v>
      </c>
      <c r="E5" s="5">
        <v>138820</v>
      </c>
      <c r="F5" s="5">
        <v>141740</v>
      </c>
      <c r="G5" s="5">
        <v>152550</v>
      </c>
      <c r="H5" s="5">
        <v>127610</v>
      </c>
      <c r="I5" s="5">
        <v>207450</v>
      </c>
      <c r="J5" s="5">
        <v>253270</v>
      </c>
      <c r="K5" s="5">
        <v>131040</v>
      </c>
      <c r="L5" s="5">
        <v>162290</v>
      </c>
      <c r="M5" s="5">
        <v>173470</v>
      </c>
      <c r="N5" s="5">
        <v>151000</v>
      </c>
      <c r="O5" s="5">
        <v>1842230</v>
      </c>
    </row>
    <row r="6" spans="1:15" x14ac:dyDescent="0.2">
      <c r="A6" s="42"/>
      <c r="B6" s="2" t="s">
        <v>40</v>
      </c>
      <c r="C6" s="5">
        <v>131730</v>
      </c>
      <c r="D6" s="5">
        <v>152460</v>
      </c>
      <c r="E6" s="5">
        <v>225140</v>
      </c>
      <c r="F6" s="5">
        <v>177960</v>
      </c>
      <c r="G6" s="5">
        <v>226580</v>
      </c>
      <c r="H6" s="5">
        <v>184720</v>
      </c>
      <c r="I6" s="5">
        <v>167380</v>
      </c>
      <c r="J6" s="5">
        <v>240890</v>
      </c>
      <c r="K6" s="5">
        <v>196330</v>
      </c>
      <c r="L6" s="5">
        <v>191750</v>
      </c>
      <c r="M6" s="5">
        <v>192630</v>
      </c>
      <c r="N6" s="5">
        <v>171440</v>
      </c>
      <c r="O6" s="5">
        <v>2259020</v>
      </c>
    </row>
    <row r="7" spans="1:15" x14ac:dyDescent="0.2">
      <c r="A7" s="42"/>
      <c r="B7" s="6" t="s">
        <v>41</v>
      </c>
      <c r="C7" s="7">
        <f t="shared" ref="C7:K7" si="0">C6/C4*100-100</f>
        <v>-17.093586758134563</v>
      </c>
      <c r="D7" s="7">
        <f t="shared" si="0"/>
        <v>-3.3411526025486609</v>
      </c>
      <c r="E7" s="7">
        <f t="shared" si="0"/>
        <v>2.695798932627838</v>
      </c>
      <c r="F7" s="7">
        <f t="shared" si="0"/>
        <v>-21.765507539455754</v>
      </c>
      <c r="G7" s="7">
        <f t="shared" si="0"/>
        <v>-10.105137869470354</v>
      </c>
      <c r="H7" s="7">
        <f t="shared" si="0"/>
        <v>-9.1946562821135558E-2</v>
      </c>
      <c r="I7" s="7">
        <f t="shared" si="0"/>
        <v>-20.188823192828536</v>
      </c>
      <c r="J7" s="7">
        <f t="shared" si="0"/>
        <v>-16.710462623608322</v>
      </c>
      <c r="K7" s="7">
        <f t="shared" si="0"/>
        <v>-5.0215277441826771</v>
      </c>
      <c r="L7" s="7">
        <f t="shared" ref="L7:O7" si="1">L6/L4*100-100</f>
        <v>-20.471983741860569</v>
      </c>
      <c r="M7" s="7">
        <f t="shared" si="1"/>
        <v>-18.425510290505628</v>
      </c>
      <c r="N7" s="7">
        <f t="shared" si="1"/>
        <v>-7.5196892868702179</v>
      </c>
      <c r="O7" s="7">
        <f t="shared" si="1"/>
        <v>-12.050767943002853</v>
      </c>
    </row>
    <row r="8" spans="1:15" x14ac:dyDescent="0.2">
      <c r="A8" s="43"/>
      <c r="B8" s="6" t="s">
        <v>42</v>
      </c>
      <c r="C8" s="7">
        <f t="shared" ref="C8:K8" si="2">C6/C5*100-100</f>
        <v>20.94197576202717</v>
      </c>
      <c r="D8" s="7">
        <f t="shared" si="2"/>
        <v>62.070798341660463</v>
      </c>
      <c r="E8" s="7">
        <f t="shared" si="2"/>
        <v>62.181241895980406</v>
      </c>
      <c r="F8" s="7">
        <f t="shared" si="2"/>
        <v>25.553830958092277</v>
      </c>
      <c r="G8" s="7">
        <f t="shared" si="2"/>
        <v>48.528351360209768</v>
      </c>
      <c r="H8" s="7">
        <f t="shared" si="2"/>
        <v>44.753545960347935</v>
      </c>
      <c r="I8" s="7">
        <f t="shared" si="2"/>
        <v>-19.315497710291638</v>
      </c>
      <c r="J8" s="7">
        <f t="shared" si="2"/>
        <v>-4.8880641212934819</v>
      </c>
      <c r="K8" s="7">
        <f t="shared" si="2"/>
        <v>49.824481074481071</v>
      </c>
      <c r="L8" s="7">
        <f t="shared" ref="L8:O8" si="3">L6/L5*100-100</f>
        <v>18.152689629675265</v>
      </c>
      <c r="M8" s="7">
        <f t="shared" si="3"/>
        <v>11.04513748775004</v>
      </c>
      <c r="N8" s="7">
        <f t="shared" si="3"/>
        <v>13.536423841059602</v>
      </c>
      <c r="O8" s="7">
        <f t="shared" si="3"/>
        <v>22.624210874863621</v>
      </c>
    </row>
    <row r="9" spans="1:15" x14ac:dyDescent="0.2">
      <c r="A9" s="41" t="s">
        <v>19</v>
      </c>
      <c r="B9" s="2" t="s">
        <v>20</v>
      </c>
      <c r="C9" s="4">
        <v>273730</v>
      </c>
      <c r="D9" s="4">
        <v>293710</v>
      </c>
      <c r="E9" s="4">
        <v>397340</v>
      </c>
      <c r="F9" s="4">
        <v>379360</v>
      </c>
      <c r="G9" s="4">
        <v>418610</v>
      </c>
      <c r="H9" s="4">
        <v>323550</v>
      </c>
      <c r="I9" s="5">
        <v>393090</v>
      </c>
      <c r="J9" s="5">
        <v>540650</v>
      </c>
      <c r="K9" s="5">
        <v>405490</v>
      </c>
      <c r="L9" s="5">
        <v>466600</v>
      </c>
      <c r="M9" s="5">
        <v>427490</v>
      </c>
      <c r="N9" s="5">
        <v>339630</v>
      </c>
      <c r="O9" s="5">
        <v>4659250</v>
      </c>
    </row>
    <row r="10" spans="1:15" x14ac:dyDescent="0.2">
      <c r="A10" s="42"/>
      <c r="B10" s="2" t="s">
        <v>39</v>
      </c>
      <c r="C10" s="5">
        <v>191730</v>
      </c>
      <c r="D10" s="5">
        <v>152950</v>
      </c>
      <c r="E10" s="5">
        <v>268980</v>
      </c>
      <c r="F10" s="5">
        <v>223780</v>
      </c>
      <c r="G10" s="5">
        <v>265670</v>
      </c>
      <c r="H10" s="5">
        <v>220920</v>
      </c>
      <c r="I10" s="5">
        <v>305250</v>
      </c>
      <c r="J10" s="5">
        <v>419560</v>
      </c>
      <c r="K10" s="5">
        <v>255500</v>
      </c>
      <c r="L10" s="5">
        <v>306120</v>
      </c>
      <c r="M10" s="5">
        <v>333270</v>
      </c>
      <c r="N10" s="5">
        <v>296660</v>
      </c>
      <c r="O10" s="5">
        <v>3240390</v>
      </c>
    </row>
    <row r="11" spans="1:15" x14ac:dyDescent="0.2">
      <c r="A11" s="42"/>
      <c r="B11" s="2" t="s">
        <v>40</v>
      </c>
      <c r="C11" s="5">
        <v>235900</v>
      </c>
      <c r="D11" s="5">
        <v>269160</v>
      </c>
      <c r="E11" s="5">
        <v>384700</v>
      </c>
      <c r="F11" s="5">
        <v>306860</v>
      </c>
      <c r="G11" s="5">
        <v>381700</v>
      </c>
      <c r="H11" s="5">
        <v>310430</v>
      </c>
      <c r="I11" s="5">
        <v>375840</v>
      </c>
      <c r="J11" s="5">
        <v>448660</v>
      </c>
      <c r="K11" s="5">
        <v>393370</v>
      </c>
      <c r="L11" s="5">
        <v>391090</v>
      </c>
      <c r="M11" s="5">
        <v>394940</v>
      </c>
      <c r="N11" s="5">
        <v>334730</v>
      </c>
      <c r="O11" s="5">
        <v>4227390</v>
      </c>
    </row>
    <row r="12" spans="1:15" x14ac:dyDescent="0.2">
      <c r="A12" s="42"/>
      <c r="B12" s="6" t="s">
        <v>41</v>
      </c>
      <c r="C12" s="7">
        <f t="shared" ref="C12:K12" si="4">C11/C9*100-100</f>
        <v>-13.820187776275901</v>
      </c>
      <c r="D12" s="7">
        <f t="shared" si="4"/>
        <v>-8.3585849988083538</v>
      </c>
      <c r="E12" s="7">
        <f t="shared" si="4"/>
        <v>-3.1811546786127707</v>
      </c>
      <c r="F12" s="7">
        <f t="shared" si="4"/>
        <v>-19.111134542387177</v>
      </c>
      <c r="G12" s="7">
        <f t="shared" si="4"/>
        <v>-8.8172762236926872</v>
      </c>
      <c r="H12" s="7">
        <f t="shared" si="4"/>
        <v>-4.0550146808839429</v>
      </c>
      <c r="I12" s="7">
        <f t="shared" si="4"/>
        <v>-4.3883080210638781</v>
      </c>
      <c r="J12" s="7">
        <f t="shared" si="4"/>
        <v>-17.014704522334227</v>
      </c>
      <c r="K12" s="7">
        <f t="shared" si="4"/>
        <v>-2.9889763002786793</v>
      </c>
      <c r="L12" s="7">
        <f t="shared" ref="L12:O12" si="5">L11/L9*100-100</f>
        <v>-16.183026146592368</v>
      </c>
      <c r="M12" s="7">
        <f t="shared" si="5"/>
        <v>-7.6142131979695478</v>
      </c>
      <c r="N12" s="7">
        <f t="shared" si="5"/>
        <v>-1.4427465182698711</v>
      </c>
      <c r="O12" s="7">
        <f t="shared" si="5"/>
        <v>-9.2688737457745276</v>
      </c>
    </row>
    <row r="13" spans="1:15" x14ac:dyDescent="0.2">
      <c r="A13" s="43"/>
      <c r="B13" s="6" t="s">
        <v>42</v>
      </c>
      <c r="C13" s="7">
        <f t="shared" ref="C13:K13" si="6">C11/C10*100-100</f>
        <v>23.037604965315822</v>
      </c>
      <c r="D13" s="7">
        <f t="shared" si="6"/>
        <v>75.979078130107865</v>
      </c>
      <c r="E13" s="7">
        <f t="shared" si="6"/>
        <v>43.021786006394535</v>
      </c>
      <c r="F13" s="7">
        <f t="shared" si="6"/>
        <v>37.125748502994014</v>
      </c>
      <c r="G13" s="7">
        <f t="shared" si="6"/>
        <v>43.674483381638879</v>
      </c>
      <c r="H13" s="7">
        <f t="shared" si="6"/>
        <v>40.516929205142134</v>
      </c>
      <c r="I13" s="7">
        <f t="shared" si="6"/>
        <v>23.125307125307117</v>
      </c>
      <c r="J13" s="7">
        <f t="shared" si="6"/>
        <v>6.9358375440938147</v>
      </c>
      <c r="K13" s="7">
        <f t="shared" si="6"/>
        <v>53.960861056751469</v>
      </c>
      <c r="L13" s="7">
        <f t="shared" ref="L13:O13" si="7">L11/L10*100-100</f>
        <v>27.757088723376455</v>
      </c>
      <c r="M13" s="7">
        <f t="shared" si="7"/>
        <v>18.504515858013022</v>
      </c>
      <c r="N13" s="7">
        <f t="shared" si="7"/>
        <v>12.832872648823582</v>
      </c>
      <c r="O13" s="7">
        <f t="shared" si="7"/>
        <v>30.45929656615408</v>
      </c>
    </row>
    <row r="14" spans="1:15" x14ac:dyDescent="0.2">
      <c r="A14" s="41" t="s">
        <v>21</v>
      </c>
      <c r="B14" s="2" t="s">
        <v>20</v>
      </c>
      <c r="C14" s="4">
        <v>297380</v>
      </c>
      <c r="D14" s="4">
        <v>295660</v>
      </c>
      <c r="E14" s="4">
        <v>391220</v>
      </c>
      <c r="F14" s="4">
        <v>380620</v>
      </c>
      <c r="G14" s="4">
        <v>381230</v>
      </c>
      <c r="H14" s="4">
        <v>310630</v>
      </c>
      <c r="I14" s="5">
        <v>364170</v>
      </c>
      <c r="J14" s="5">
        <v>466490</v>
      </c>
      <c r="K14" s="5">
        <v>343930</v>
      </c>
      <c r="L14" s="5">
        <v>394710</v>
      </c>
      <c r="M14" s="5">
        <v>423560</v>
      </c>
      <c r="N14" s="5">
        <v>335910</v>
      </c>
      <c r="O14" s="5">
        <v>4385520</v>
      </c>
    </row>
    <row r="15" spans="1:15" x14ac:dyDescent="0.2">
      <c r="A15" s="42"/>
      <c r="B15" s="2" t="s">
        <v>39</v>
      </c>
      <c r="C15" s="5">
        <v>206130</v>
      </c>
      <c r="D15" s="5">
        <v>181090</v>
      </c>
      <c r="E15" s="5">
        <v>308820</v>
      </c>
      <c r="F15" s="5">
        <v>272470</v>
      </c>
      <c r="G15" s="5">
        <v>325530</v>
      </c>
      <c r="H15" s="5">
        <v>300160</v>
      </c>
      <c r="I15" s="5">
        <v>335320</v>
      </c>
      <c r="J15" s="5">
        <v>394960</v>
      </c>
      <c r="K15" s="5">
        <v>285910</v>
      </c>
      <c r="L15" s="5">
        <v>350220</v>
      </c>
      <c r="M15" s="5">
        <v>411320</v>
      </c>
      <c r="N15" s="5">
        <v>386810</v>
      </c>
      <c r="O15" s="5">
        <v>3758730</v>
      </c>
    </row>
    <row r="16" spans="1:15" x14ac:dyDescent="0.2">
      <c r="A16" s="42"/>
      <c r="B16" s="2" t="s">
        <v>40</v>
      </c>
      <c r="C16" s="5">
        <v>299650</v>
      </c>
      <c r="D16" s="5">
        <v>323660</v>
      </c>
      <c r="E16" s="5">
        <v>441780</v>
      </c>
      <c r="F16" s="5">
        <v>365970</v>
      </c>
      <c r="G16" s="5">
        <v>444150</v>
      </c>
      <c r="H16" s="5">
        <v>342450</v>
      </c>
      <c r="I16" s="5">
        <v>352020</v>
      </c>
      <c r="J16" s="5">
        <v>484610</v>
      </c>
      <c r="K16" s="5">
        <v>366140</v>
      </c>
      <c r="L16" s="5">
        <v>415990</v>
      </c>
      <c r="M16" s="5">
        <v>453130</v>
      </c>
      <c r="N16" s="5">
        <v>363450</v>
      </c>
      <c r="O16" s="5">
        <v>4653010</v>
      </c>
    </row>
    <row r="17" spans="1:17" x14ac:dyDescent="0.2">
      <c r="A17" s="42"/>
      <c r="B17" s="6" t="s">
        <v>41</v>
      </c>
      <c r="C17" s="7">
        <f t="shared" ref="C17:K17" si="8">C16/C14*100-100</f>
        <v>0.76333310915326535</v>
      </c>
      <c r="D17" s="7">
        <f t="shared" si="8"/>
        <v>9.4703375498883702</v>
      </c>
      <c r="E17" s="7">
        <f t="shared" si="8"/>
        <v>12.923674658759793</v>
      </c>
      <c r="F17" s="7">
        <f t="shared" si="8"/>
        <v>-3.8489832378750464</v>
      </c>
      <c r="G17" s="7">
        <f t="shared" si="8"/>
        <v>16.504472365763448</v>
      </c>
      <c r="H17" s="7">
        <f t="shared" si="8"/>
        <v>10.243698290570762</v>
      </c>
      <c r="I17" s="7">
        <f t="shared" si="8"/>
        <v>-3.3363539006507921</v>
      </c>
      <c r="J17" s="7">
        <f t="shared" si="8"/>
        <v>3.8843276383202294</v>
      </c>
      <c r="K17" s="7">
        <f t="shared" si="8"/>
        <v>6.4577094176140548</v>
      </c>
      <c r="L17" s="7">
        <f t="shared" ref="L17:O17" si="9">L16/L14*100-100</f>
        <v>5.3912999417293719</v>
      </c>
      <c r="M17" s="7">
        <f t="shared" si="9"/>
        <v>6.9813013504580255</v>
      </c>
      <c r="N17" s="7">
        <f t="shared" si="9"/>
        <v>8.1986246315977525</v>
      </c>
      <c r="O17" s="7">
        <f t="shared" si="9"/>
        <v>6.0993907221948547</v>
      </c>
    </row>
    <row r="18" spans="1:17" x14ac:dyDescent="0.2">
      <c r="A18" s="43"/>
      <c r="B18" s="6" t="s">
        <v>42</v>
      </c>
      <c r="C18" s="7">
        <f t="shared" ref="C18:K18" si="10">C16/C15*100-100</f>
        <v>45.369427060592841</v>
      </c>
      <c r="D18" s="7">
        <f t="shared" si="10"/>
        <v>78.728808879562649</v>
      </c>
      <c r="E18" s="7">
        <f t="shared" si="10"/>
        <v>43.054206333786681</v>
      </c>
      <c r="F18" s="7">
        <f t="shared" si="10"/>
        <v>34.3157044812273</v>
      </c>
      <c r="G18" s="7">
        <f t="shared" si="10"/>
        <v>36.439037876693391</v>
      </c>
      <c r="H18" s="7">
        <f t="shared" si="10"/>
        <v>14.089152452025573</v>
      </c>
      <c r="I18" s="7">
        <f t="shared" si="10"/>
        <v>4.980317308839318</v>
      </c>
      <c r="J18" s="7">
        <f t="shared" si="10"/>
        <v>22.698501114036858</v>
      </c>
      <c r="K18" s="7">
        <f t="shared" si="10"/>
        <v>28.061278024553189</v>
      </c>
      <c r="L18" s="7">
        <f t="shared" ref="L18:O18" si="11">L16/L15*100-100</f>
        <v>18.779624236194394</v>
      </c>
      <c r="M18" s="7">
        <f t="shared" si="11"/>
        <v>10.164835164835168</v>
      </c>
      <c r="N18" s="7">
        <f t="shared" si="11"/>
        <v>-6.0391406633747806</v>
      </c>
      <c r="O18" s="7">
        <f t="shared" si="11"/>
        <v>23.792078707435763</v>
      </c>
    </row>
    <row r="19" spans="1:17" x14ac:dyDescent="0.2">
      <c r="A19" s="41" t="s">
        <v>22</v>
      </c>
      <c r="B19" s="2" t="s">
        <v>20</v>
      </c>
      <c r="C19" s="4">
        <v>165440</v>
      </c>
      <c r="D19" s="4">
        <v>192980</v>
      </c>
      <c r="E19" s="4">
        <v>266290</v>
      </c>
      <c r="F19" s="4">
        <v>272600</v>
      </c>
      <c r="G19" s="4">
        <v>287010</v>
      </c>
      <c r="H19" s="4">
        <v>206790</v>
      </c>
      <c r="I19" s="5">
        <v>238330</v>
      </c>
      <c r="J19" s="5">
        <v>347870</v>
      </c>
      <c r="K19" s="5">
        <v>223690</v>
      </c>
      <c r="L19" s="5">
        <v>243410</v>
      </c>
      <c r="M19" s="5">
        <v>262330</v>
      </c>
      <c r="N19" s="5">
        <v>196370</v>
      </c>
      <c r="O19" s="5">
        <v>2903110</v>
      </c>
    </row>
    <row r="20" spans="1:17" x14ac:dyDescent="0.2">
      <c r="A20" s="42"/>
      <c r="B20" s="2" t="s">
        <v>39</v>
      </c>
      <c r="C20" s="5">
        <v>178450</v>
      </c>
      <c r="D20" s="5">
        <v>148040</v>
      </c>
      <c r="E20" s="5">
        <v>170790</v>
      </c>
      <c r="F20" s="5">
        <v>208750</v>
      </c>
      <c r="G20" s="5">
        <v>240960</v>
      </c>
      <c r="H20" s="5">
        <v>191620</v>
      </c>
      <c r="I20" s="5">
        <v>228780</v>
      </c>
      <c r="J20" s="5">
        <v>282730</v>
      </c>
      <c r="K20" s="5">
        <v>200550</v>
      </c>
      <c r="L20" s="5">
        <v>239410</v>
      </c>
      <c r="M20" s="5">
        <v>247320</v>
      </c>
      <c r="N20" s="5">
        <v>226690</v>
      </c>
      <c r="O20" s="5">
        <v>2564090</v>
      </c>
    </row>
    <row r="21" spans="1:17" x14ac:dyDescent="0.2">
      <c r="A21" s="42"/>
      <c r="B21" s="2" t="s">
        <v>40</v>
      </c>
      <c r="C21" s="5">
        <v>199140</v>
      </c>
      <c r="D21" s="5">
        <v>214900</v>
      </c>
      <c r="E21" s="5">
        <v>315790</v>
      </c>
      <c r="F21" s="5">
        <v>269250</v>
      </c>
      <c r="G21" s="5">
        <v>325810</v>
      </c>
      <c r="H21" s="5">
        <v>216180</v>
      </c>
      <c r="I21" s="5">
        <v>280580</v>
      </c>
      <c r="J21" s="5">
        <v>412900</v>
      </c>
      <c r="K21" s="5">
        <v>297230</v>
      </c>
      <c r="L21" s="5">
        <v>285040</v>
      </c>
      <c r="M21" s="5">
        <v>355050</v>
      </c>
      <c r="N21" s="5">
        <v>256960</v>
      </c>
      <c r="O21" s="5">
        <v>3428840</v>
      </c>
    </row>
    <row r="22" spans="1:17" x14ac:dyDescent="0.2">
      <c r="A22" s="42"/>
      <c r="B22" s="6" t="s">
        <v>41</v>
      </c>
      <c r="C22" s="7">
        <f t="shared" ref="C22:K22" si="12">C21/C19*100-100</f>
        <v>20.369922630560922</v>
      </c>
      <c r="D22" s="7">
        <f t="shared" si="12"/>
        <v>11.358690019691167</v>
      </c>
      <c r="E22" s="7">
        <f t="shared" si="12"/>
        <v>18.588756618723949</v>
      </c>
      <c r="F22" s="7">
        <f t="shared" si="12"/>
        <v>-1.2289068231841469</v>
      </c>
      <c r="G22" s="7">
        <f t="shared" si="12"/>
        <v>13.518692728476367</v>
      </c>
      <c r="H22" s="7">
        <f t="shared" si="12"/>
        <v>4.5408385318439031</v>
      </c>
      <c r="I22" s="7">
        <f t="shared" si="12"/>
        <v>17.727520664624691</v>
      </c>
      <c r="J22" s="7">
        <f t="shared" si="12"/>
        <v>18.693764912179844</v>
      </c>
      <c r="K22" s="7">
        <f t="shared" si="12"/>
        <v>32.875854977871143</v>
      </c>
      <c r="L22" s="7">
        <f t="shared" ref="L22:O22" si="13">L21/L19*100-100</f>
        <v>17.102830615011698</v>
      </c>
      <c r="M22" s="7">
        <f t="shared" si="13"/>
        <v>35.34479472420233</v>
      </c>
      <c r="N22" s="7">
        <f t="shared" si="13"/>
        <v>30.855018587360604</v>
      </c>
      <c r="O22" s="7">
        <f t="shared" si="13"/>
        <v>18.109200133649779</v>
      </c>
    </row>
    <row r="23" spans="1:17" x14ac:dyDescent="0.2">
      <c r="A23" s="43"/>
      <c r="B23" s="6" t="s">
        <v>42</v>
      </c>
      <c r="C23" s="7">
        <f t="shared" ref="C23:K23" si="14">C21/C20*100-100</f>
        <v>11.594284113196977</v>
      </c>
      <c r="D23" s="7">
        <f t="shared" si="14"/>
        <v>45.163469332612806</v>
      </c>
      <c r="E23" s="7">
        <f t="shared" si="14"/>
        <v>84.899584284794173</v>
      </c>
      <c r="F23" s="7">
        <f t="shared" si="14"/>
        <v>28.982035928143716</v>
      </c>
      <c r="G23" s="7">
        <f t="shared" si="14"/>
        <v>35.213313413014617</v>
      </c>
      <c r="H23" s="7">
        <f t="shared" si="14"/>
        <v>12.817033712556096</v>
      </c>
      <c r="I23" s="7">
        <f t="shared" si="14"/>
        <v>22.641839321619031</v>
      </c>
      <c r="J23" s="7">
        <f t="shared" si="14"/>
        <v>46.04039189332579</v>
      </c>
      <c r="K23" s="7">
        <f t="shared" si="14"/>
        <v>48.207429568686109</v>
      </c>
      <c r="L23" s="7">
        <f t="shared" ref="L23:O23" si="15">L21/L20*100-100</f>
        <v>19.059354245854394</v>
      </c>
      <c r="M23" s="7">
        <f t="shared" si="15"/>
        <v>43.558951965065489</v>
      </c>
      <c r="N23" s="7">
        <f t="shared" si="15"/>
        <v>13.353037187348377</v>
      </c>
      <c r="O23" s="7">
        <f t="shared" si="15"/>
        <v>33.725415254534738</v>
      </c>
    </row>
    <row r="24" spans="1:17" x14ac:dyDescent="0.2">
      <c r="A24" s="41" t="s">
        <v>23</v>
      </c>
      <c r="B24" s="2" t="s">
        <v>20</v>
      </c>
      <c r="C24" s="4">
        <v>895450</v>
      </c>
      <c r="D24" s="4">
        <v>940090</v>
      </c>
      <c r="E24" s="4">
        <v>1274080</v>
      </c>
      <c r="F24" s="4">
        <v>1260060</v>
      </c>
      <c r="G24" s="4">
        <v>1338890</v>
      </c>
      <c r="H24" s="4">
        <v>1025860</v>
      </c>
      <c r="I24" s="5">
        <v>1205310</v>
      </c>
      <c r="J24" s="5">
        <v>1644230</v>
      </c>
      <c r="K24" s="5">
        <v>1179830</v>
      </c>
      <c r="L24" s="5">
        <v>1345830</v>
      </c>
      <c r="M24" s="5">
        <v>1349520</v>
      </c>
      <c r="N24" s="5">
        <v>1057290</v>
      </c>
      <c r="O24" s="5">
        <v>14516430</v>
      </c>
      <c r="Q24" s="40"/>
    </row>
    <row r="25" spans="1:17" x14ac:dyDescent="0.2">
      <c r="A25" s="42"/>
      <c r="B25" s="2" t="s">
        <v>39</v>
      </c>
      <c r="C25" s="4">
        <v>685230</v>
      </c>
      <c r="D25" s="4">
        <v>576160</v>
      </c>
      <c r="E25" s="4">
        <v>887400</v>
      </c>
      <c r="F25" s="4">
        <v>846740</v>
      </c>
      <c r="G25" s="5">
        <v>984710</v>
      </c>
      <c r="H25" s="5">
        <v>840300</v>
      </c>
      <c r="I25" s="5">
        <v>1076790</v>
      </c>
      <c r="J25" s="5">
        <v>1350510</v>
      </c>
      <c r="K25" s="5">
        <v>873000</v>
      </c>
      <c r="L25" s="5">
        <v>1058040</v>
      </c>
      <c r="M25" s="5">
        <v>1165380</v>
      </c>
      <c r="N25" s="5">
        <v>1061160</v>
      </c>
      <c r="O25" s="5">
        <v>11405430</v>
      </c>
    </row>
    <row r="26" spans="1:17" x14ac:dyDescent="0.2">
      <c r="A26" s="42"/>
      <c r="B26" s="2" t="s">
        <v>40</v>
      </c>
      <c r="C26" s="5">
        <v>866420</v>
      </c>
      <c r="D26" s="5">
        <v>960180</v>
      </c>
      <c r="E26" s="5">
        <v>1367410</v>
      </c>
      <c r="F26" s="5">
        <v>1120040</v>
      </c>
      <c r="G26" s="5">
        <v>1378250</v>
      </c>
      <c r="H26" s="5">
        <v>1053780</v>
      </c>
      <c r="I26" s="5">
        <v>1175830</v>
      </c>
      <c r="J26" s="5">
        <v>1587060</v>
      </c>
      <c r="K26" s="5">
        <v>1253080</v>
      </c>
      <c r="L26" s="5">
        <v>1283880</v>
      </c>
      <c r="M26" s="5">
        <v>1395750</v>
      </c>
      <c r="N26" s="5">
        <v>1126590</v>
      </c>
      <c r="O26" s="5">
        <v>14568250</v>
      </c>
      <c r="Q26" s="40"/>
    </row>
    <row r="27" spans="1:17" x14ac:dyDescent="0.2">
      <c r="A27" s="42"/>
      <c r="B27" s="6" t="s">
        <v>41</v>
      </c>
      <c r="C27" s="7">
        <f t="shared" ref="C27:K27" si="16">C26/C24*100-100</f>
        <v>-3.2419453905857409</v>
      </c>
      <c r="D27" s="7">
        <f t="shared" si="16"/>
        <v>2.1370294333521258</v>
      </c>
      <c r="E27" s="7">
        <f t="shared" si="16"/>
        <v>7.3252856963456026</v>
      </c>
      <c r="F27" s="7">
        <f t="shared" si="16"/>
        <v>-11.112169261781176</v>
      </c>
      <c r="G27" s="7">
        <f t="shared" si="16"/>
        <v>2.9397485977190172</v>
      </c>
      <c r="H27" s="7">
        <f t="shared" si="16"/>
        <v>2.7216189343575223</v>
      </c>
      <c r="I27" s="7">
        <f t="shared" si="16"/>
        <v>-2.4458438078170701</v>
      </c>
      <c r="J27" s="7">
        <f t="shared" si="16"/>
        <v>-3.4770074746233774</v>
      </c>
      <c r="K27" s="7">
        <f t="shared" si="16"/>
        <v>6.2085215666663771</v>
      </c>
      <c r="L27" s="7">
        <f t="shared" ref="L27:O27" si="17">L26/L24*100-100</f>
        <v>-4.6031073761173502</v>
      </c>
      <c r="M27" s="7">
        <f t="shared" si="17"/>
        <v>3.425662457762769</v>
      </c>
      <c r="N27" s="7">
        <f t="shared" si="17"/>
        <v>6.55449309082654</v>
      </c>
      <c r="O27" s="7">
        <f t="shared" si="17"/>
        <v>0.35697482094427357</v>
      </c>
    </row>
    <row r="28" spans="1:17" x14ac:dyDescent="0.2">
      <c r="A28" s="43"/>
      <c r="B28" s="6" t="s">
        <v>42</v>
      </c>
      <c r="C28" s="7">
        <f t="shared" ref="C28:K28" si="18">C26/C25*100-100</f>
        <v>26.44221648205712</v>
      </c>
      <c r="D28" s="7">
        <f t="shared" si="18"/>
        <v>66.651624548736464</v>
      </c>
      <c r="E28" s="7">
        <f t="shared" si="18"/>
        <v>54.091728645481169</v>
      </c>
      <c r="F28" s="7">
        <f t="shared" si="18"/>
        <v>32.276731936603909</v>
      </c>
      <c r="G28" s="7">
        <f t="shared" si="18"/>
        <v>39.965065856952805</v>
      </c>
      <c r="H28" s="7">
        <f t="shared" si="18"/>
        <v>25.40521242413422</v>
      </c>
      <c r="I28" s="7">
        <f t="shared" si="18"/>
        <v>9.1977080024888664</v>
      </c>
      <c r="J28" s="7">
        <f t="shared" si="18"/>
        <v>17.515605215807369</v>
      </c>
      <c r="K28" s="7">
        <f t="shared" si="18"/>
        <v>43.537227949599099</v>
      </c>
      <c r="L28" s="7">
        <f t="shared" ref="L28:O28" si="19">L26/L25*100-100</f>
        <v>21.345128728592485</v>
      </c>
      <c r="M28" s="7">
        <f t="shared" si="19"/>
        <v>19.767801060598259</v>
      </c>
      <c r="N28" s="7">
        <f t="shared" si="19"/>
        <v>6.1658939274002194</v>
      </c>
      <c r="O28" s="7">
        <f t="shared" si="19"/>
        <v>27.730826457222577</v>
      </c>
    </row>
    <row r="29" spans="1:17" x14ac:dyDescent="0.2">
      <c r="A29" s="41" t="s">
        <v>24</v>
      </c>
      <c r="B29" s="2" t="s">
        <v>20</v>
      </c>
      <c r="C29" s="8">
        <v>42684710</v>
      </c>
      <c r="D29" s="8">
        <v>43539370</v>
      </c>
      <c r="E29" s="8">
        <v>51147600</v>
      </c>
      <c r="F29" s="8">
        <v>50718730</v>
      </c>
      <c r="G29" s="9">
        <v>51402690</v>
      </c>
      <c r="H29" s="9">
        <v>45810390</v>
      </c>
      <c r="I29" s="9">
        <v>51780530</v>
      </c>
      <c r="J29" s="9">
        <v>63234040</v>
      </c>
      <c r="K29" s="9">
        <v>48761240</v>
      </c>
      <c r="L29" s="9">
        <v>50052850</v>
      </c>
      <c r="M29" s="9">
        <v>49659370</v>
      </c>
      <c r="N29" s="9">
        <v>47129960</v>
      </c>
      <c r="O29" s="5">
        <v>595921480</v>
      </c>
    </row>
    <row r="30" spans="1:17" x14ac:dyDescent="0.2">
      <c r="A30" s="42"/>
      <c r="B30" s="2" t="s">
        <v>39</v>
      </c>
      <c r="C30" s="8">
        <v>27854050</v>
      </c>
      <c r="D30" s="8">
        <v>22945280</v>
      </c>
      <c r="E30" s="10">
        <v>33184610</v>
      </c>
      <c r="F30" s="8">
        <v>32756190</v>
      </c>
      <c r="G30" s="11">
        <v>36803900</v>
      </c>
      <c r="H30" s="11">
        <v>33895370</v>
      </c>
      <c r="I30" s="11">
        <v>39848870</v>
      </c>
      <c r="J30" s="11">
        <v>46868180</v>
      </c>
      <c r="K30" s="11">
        <v>39343280</v>
      </c>
      <c r="L30" s="12">
        <v>44062790</v>
      </c>
      <c r="M30" s="11">
        <v>45811090</v>
      </c>
      <c r="N30" s="11">
        <v>47084840</v>
      </c>
      <c r="O30" s="5">
        <v>450458460</v>
      </c>
    </row>
    <row r="31" spans="1:17" x14ac:dyDescent="0.2">
      <c r="A31" s="42"/>
      <c r="B31" s="2" t="s">
        <v>40</v>
      </c>
      <c r="C31" s="8">
        <v>39494940</v>
      </c>
      <c r="D31" s="13">
        <v>41139780</v>
      </c>
      <c r="E31" s="14">
        <v>50678060</v>
      </c>
      <c r="F31" s="8">
        <v>45539500</v>
      </c>
      <c r="G31" s="9">
        <v>49258420</v>
      </c>
      <c r="H31" s="9">
        <v>45325030</v>
      </c>
      <c r="I31" s="9">
        <v>52543200</v>
      </c>
      <c r="J31" s="9">
        <v>61023920</v>
      </c>
      <c r="K31" s="9">
        <v>50318010</v>
      </c>
      <c r="L31" s="12">
        <v>53777550</v>
      </c>
      <c r="M31" s="9">
        <v>52918750</v>
      </c>
      <c r="N31" s="9">
        <v>50735030</v>
      </c>
      <c r="O31" s="5">
        <v>592752190</v>
      </c>
    </row>
    <row r="32" spans="1:17" x14ac:dyDescent="0.2">
      <c r="A32" s="42"/>
      <c r="B32" s="6" t="s">
        <v>41</v>
      </c>
      <c r="C32" s="7">
        <f t="shared" ref="C32:K32" si="20">C31/C29*100-100</f>
        <v>-7.4728632336965575</v>
      </c>
      <c r="D32" s="7">
        <f t="shared" si="20"/>
        <v>-5.5113107975609239</v>
      </c>
      <c r="E32" s="7">
        <f t="shared" si="20"/>
        <v>-0.91800983819378246</v>
      </c>
      <c r="F32" s="7">
        <f t="shared" si="20"/>
        <v>-10.211671309593115</v>
      </c>
      <c r="G32" s="7">
        <f t="shared" si="20"/>
        <v>-4.171513202908244</v>
      </c>
      <c r="H32" s="7">
        <f t="shared" si="20"/>
        <v>-1.0594976379812522</v>
      </c>
      <c r="I32" s="7">
        <f t="shared" si="20"/>
        <v>1.4728895204433172</v>
      </c>
      <c r="J32" s="7">
        <f t="shared" si="20"/>
        <v>-3.4951428059950018</v>
      </c>
      <c r="K32" s="7">
        <f t="shared" si="20"/>
        <v>3.1926382512011457</v>
      </c>
      <c r="L32" s="7">
        <f t="shared" ref="L32:O32" si="21">L31/L29*100-100</f>
        <v>7.4415342982467507</v>
      </c>
      <c r="M32" s="7">
        <f t="shared" si="21"/>
        <v>6.5634743251877836</v>
      </c>
      <c r="N32" s="7">
        <f t="shared" si="21"/>
        <v>7.6492108204632387</v>
      </c>
      <c r="O32" s="7">
        <f t="shared" si="21"/>
        <v>-0.53183013305712734</v>
      </c>
    </row>
    <row r="33" spans="1:15" x14ac:dyDescent="0.2">
      <c r="A33" s="43"/>
      <c r="B33" s="6" t="s">
        <v>42</v>
      </c>
      <c r="C33" s="7">
        <f t="shared" ref="C33:K33" si="22">C31/C30*100-100</f>
        <v>41.792450289993752</v>
      </c>
      <c r="D33" s="7">
        <f t="shared" si="22"/>
        <v>79.29517530402768</v>
      </c>
      <c r="E33" s="7">
        <f t="shared" si="22"/>
        <v>52.715550973779699</v>
      </c>
      <c r="F33" s="7">
        <f t="shared" si="22"/>
        <v>39.02563149133033</v>
      </c>
      <c r="G33" s="7">
        <f t="shared" si="22"/>
        <v>33.840218020372845</v>
      </c>
      <c r="H33" s="7">
        <f t="shared" si="22"/>
        <v>33.720416682278426</v>
      </c>
      <c r="I33" s="7">
        <f t="shared" si="22"/>
        <v>31.856185633369279</v>
      </c>
      <c r="J33" s="7">
        <f t="shared" si="22"/>
        <v>30.203306379722875</v>
      </c>
      <c r="K33" s="7">
        <f t="shared" si="22"/>
        <v>27.894801856886346</v>
      </c>
      <c r="L33" s="7">
        <f t="shared" ref="L33:O33" si="23">L31/L30*100-100</f>
        <v>22.047537162308601</v>
      </c>
      <c r="M33" s="7">
        <f t="shared" si="23"/>
        <v>15.515151462233277</v>
      </c>
      <c r="N33" s="7">
        <f t="shared" si="23"/>
        <v>7.7523678534322329</v>
      </c>
      <c r="O33" s="7">
        <f t="shared" si="23"/>
        <v>31.588646375961048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zoomScaleNormal="100" workbookViewId="0">
      <selection activeCell="A2" sqref="A2"/>
    </sheetView>
  </sheetViews>
  <sheetFormatPr defaultRowHeight="13.2" x14ac:dyDescent="0.2"/>
  <cols>
    <col min="1" max="1" width="7.109375" style="29" customWidth="1"/>
    <col min="2" max="2" width="15.44140625" style="29" customWidth="1"/>
    <col min="3" max="14" width="11.109375" style="29" customWidth="1"/>
    <col min="15" max="15" width="12.6640625" style="29" bestFit="1" customWidth="1"/>
  </cols>
  <sheetData>
    <row r="1" spans="1:15" ht="14.4" x14ac:dyDescent="0.2">
      <c r="A1" s="39" t="s">
        <v>52</v>
      </c>
    </row>
    <row r="2" spans="1:15" x14ac:dyDescent="0.2">
      <c r="A2" s="15" t="s">
        <v>49</v>
      </c>
    </row>
    <row r="3" spans="1:15" x14ac:dyDescent="0.2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  <c r="O3" s="18" t="s">
        <v>14</v>
      </c>
    </row>
    <row r="4" spans="1:15" x14ac:dyDescent="0.2">
      <c r="A4" s="44" t="s">
        <v>15</v>
      </c>
      <c r="B4" s="19" t="s">
        <v>20</v>
      </c>
      <c r="C4" s="20">
        <v>7010</v>
      </c>
      <c r="D4" s="20">
        <v>8850</v>
      </c>
      <c r="E4" s="20">
        <v>12030</v>
      </c>
      <c r="F4" s="20">
        <v>13220</v>
      </c>
      <c r="G4" s="20">
        <v>11410</v>
      </c>
      <c r="H4" s="20">
        <v>9710</v>
      </c>
      <c r="I4" s="20">
        <v>9540</v>
      </c>
      <c r="J4" s="20">
        <v>12750</v>
      </c>
      <c r="K4" s="20">
        <v>9630</v>
      </c>
      <c r="L4" s="20">
        <v>13860</v>
      </c>
      <c r="M4" s="20">
        <v>15290</v>
      </c>
      <c r="N4" s="20">
        <v>10280</v>
      </c>
      <c r="O4" s="20">
        <v>133560</v>
      </c>
    </row>
    <row r="5" spans="1:15" x14ac:dyDescent="0.2">
      <c r="A5" s="44"/>
      <c r="B5" s="19" t="s">
        <v>17</v>
      </c>
      <c r="C5" s="20">
        <v>180</v>
      </c>
      <c r="D5" s="20">
        <v>240</v>
      </c>
      <c r="E5" s="20">
        <v>430</v>
      </c>
      <c r="F5" s="20">
        <v>760</v>
      </c>
      <c r="G5" s="20">
        <v>1210</v>
      </c>
      <c r="H5" s="20">
        <v>1040</v>
      </c>
      <c r="I5" s="20">
        <v>1140</v>
      </c>
      <c r="J5" s="20">
        <v>730</v>
      </c>
      <c r="K5" s="20">
        <v>940</v>
      </c>
      <c r="L5" s="20">
        <v>2550</v>
      </c>
      <c r="M5" s="20">
        <v>4590</v>
      </c>
      <c r="N5" s="20">
        <v>4310</v>
      </c>
      <c r="O5" s="20">
        <v>18140</v>
      </c>
    </row>
    <row r="6" spans="1:15" x14ac:dyDescent="0.2">
      <c r="A6" s="44"/>
      <c r="B6" s="19" t="s">
        <v>43</v>
      </c>
      <c r="C6" s="20">
        <v>3830</v>
      </c>
      <c r="D6" s="20">
        <v>4310</v>
      </c>
      <c r="E6" s="20">
        <v>12320</v>
      </c>
      <c r="F6" s="20">
        <v>15040</v>
      </c>
      <c r="G6" s="20">
        <v>10720</v>
      </c>
      <c r="H6" s="20">
        <v>8100</v>
      </c>
      <c r="I6" s="20">
        <v>10890</v>
      </c>
      <c r="J6" s="20">
        <v>11310</v>
      </c>
      <c r="K6" s="20">
        <v>10610</v>
      </c>
      <c r="L6" s="20">
        <v>16760</v>
      </c>
      <c r="M6" s="20">
        <v>16960</v>
      </c>
      <c r="N6" s="20">
        <v>8490</v>
      </c>
      <c r="O6" s="20">
        <f>SUM(C6:N6)</f>
        <v>129340</v>
      </c>
    </row>
    <row r="7" spans="1:15" x14ac:dyDescent="0.2">
      <c r="A7" s="44"/>
      <c r="B7" s="21" t="s">
        <v>18</v>
      </c>
      <c r="C7" s="22">
        <f t="shared" ref="C7:K7" si="0">C6/C4*100-100</f>
        <v>-45.363766048502143</v>
      </c>
      <c r="D7" s="22">
        <f t="shared" si="0"/>
        <v>-51.299435028248588</v>
      </c>
      <c r="E7" s="22">
        <f t="shared" si="0"/>
        <v>2.4106400665004202</v>
      </c>
      <c r="F7" s="22">
        <f t="shared" si="0"/>
        <v>13.767019667170956</v>
      </c>
      <c r="G7" s="22">
        <f t="shared" si="0"/>
        <v>-6.0473269062226223</v>
      </c>
      <c r="H7" s="22">
        <f t="shared" si="0"/>
        <v>-16.580844490216279</v>
      </c>
      <c r="I7" s="22">
        <f t="shared" si="0"/>
        <v>14.150943396226424</v>
      </c>
      <c r="J7" s="22">
        <f t="shared" si="0"/>
        <v>-11.294117647058826</v>
      </c>
      <c r="K7" s="22">
        <f t="shared" si="0"/>
        <v>10.176531671858768</v>
      </c>
      <c r="L7" s="22">
        <f t="shared" ref="L7:O7" si="1">L6/L4*100-100</f>
        <v>20.923520923520925</v>
      </c>
      <c r="M7" s="22">
        <f t="shared" si="1"/>
        <v>10.92217135382603</v>
      </c>
      <c r="N7" s="22">
        <f t="shared" si="1"/>
        <v>-17.41245136186771</v>
      </c>
      <c r="O7" s="22">
        <f t="shared" si="1"/>
        <v>-3.1596286313267541</v>
      </c>
    </row>
    <row r="8" spans="1:15" x14ac:dyDescent="0.2">
      <c r="A8" s="44"/>
      <c r="B8" s="21" t="s">
        <v>42</v>
      </c>
      <c r="C8" s="22">
        <f t="shared" ref="C8:K8" si="2">C6/C5*100-100</f>
        <v>2027.7777777777778</v>
      </c>
      <c r="D8" s="22">
        <f t="shared" si="2"/>
        <v>1695.8333333333333</v>
      </c>
      <c r="E8" s="22">
        <f t="shared" si="2"/>
        <v>2765.1162790697676</v>
      </c>
      <c r="F8" s="22">
        <f t="shared" si="2"/>
        <v>1878.9473684210527</v>
      </c>
      <c r="G8" s="22">
        <f t="shared" si="2"/>
        <v>785.95041322314057</v>
      </c>
      <c r="H8" s="22">
        <f t="shared" si="2"/>
        <v>678.84615384615381</v>
      </c>
      <c r="I8" s="22">
        <f t="shared" si="2"/>
        <v>855.26315789473676</v>
      </c>
      <c r="J8" s="22">
        <f t="shared" si="2"/>
        <v>1449.3150684931506</v>
      </c>
      <c r="K8" s="22">
        <f t="shared" si="2"/>
        <v>1028.7234042553191</v>
      </c>
      <c r="L8" s="22">
        <f t="shared" ref="L8:O8" si="3">L6/L5*100-100</f>
        <v>557.25490196078431</v>
      </c>
      <c r="M8" s="22">
        <f t="shared" si="3"/>
        <v>269.49891067538124</v>
      </c>
      <c r="N8" s="22">
        <f t="shared" si="3"/>
        <v>96.983758700696058</v>
      </c>
      <c r="O8" s="22">
        <f t="shared" si="3"/>
        <v>613.00992282249172</v>
      </c>
    </row>
    <row r="9" spans="1:15" x14ac:dyDescent="0.2">
      <c r="A9" s="44" t="s">
        <v>19</v>
      </c>
      <c r="B9" s="19" t="s">
        <v>20</v>
      </c>
      <c r="C9" s="20">
        <v>35810</v>
      </c>
      <c r="D9" s="20">
        <v>46660</v>
      </c>
      <c r="E9" s="20">
        <v>63030</v>
      </c>
      <c r="F9" s="20">
        <v>62640</v>
      </c>
      <c r="G9" s="20">
        <v>79840</v>
      </c>
      <c r="H9" s="20">
        <v>52760</v>
      </c>
      <c r="I9" s="20">
        <v>73180</v>
      </c>
      <c r="J9" s="20">
        <v>70660</v>
      </c>
      <c r="K9" s="20">
        <v>62200</v>
      </c>
      <c r="L9" s="20">
        <v>112630</v>
      </c>
      <c r="M9" s="20">
        <v>69630</v>
      </c>
      <c r="N9" s="20">
        <v>42670</v>
      </c>
      <c r="O9" s="20">
        <v>771730</v>
      </c>
    </row>
    <row r="10" spans="1:15" x14ac:dyDescent="0.2">
      <c r="A10" s="44"/>
      <c r="B10" s="19" t="s">
        <v>17</v>
      </c>
      <c r="C10" s="20">
        <v>220</v>
      </c>
      <c r="D10" s="20">
        <v>300</v>
      </c>
      <c r="E10" s="20">
        <v>720</v>
      </c>
      <c r="F10" s="20">
        <v>940</v>
      </c>
      <c r="G10" s="20">
        <v>1390</v>
      </c>
      <c r="H10" s="20">
        <v>650</v>
      </c>
      <c r="I10" s="20">
        <v>1660</v>
      </c>
      <c r="J10" s="20">
        <v>2720</v>
      </c>
      <c r="K10" s="20">
        <v>1820</v>
      </c>
      <c r="L10" s="20">
        <v>5560</v>
      </c>
      <c r="M10" s="20">
        <v>8990</v>
      </c>
      <c r="N10" s="20">
        <v>8960</v>
      </c>
      <c r="O10" s="20">
        <v>33930</v>
      </c>
    </row>
    <row r="11" spans="1:15" x14ac:dyDescent="0.2">
      <c r="A11" s="44"/>
      <c r="B11" s="19" t="s">
        <v>43</v>
      </c>
      <c r="C11" s="20">
        <v>11060</v>
      </c>
      <c r="D11" s="20">
        <v>11920</v>
      </c>
      <c r="E11" s="20">
        <v>19970</v>
      </c>
      <c r="F11" s="20">
        <v>39440</v>
      </c>
      <c r="G11" s="20">
        <v>38890</v>
      </c>
      <c r="H11" s="20">
        <v>35990</v>
      </c>
      <c r="I11" s="20">
        <v>39080</v>
      </c>
      <c r="J11" s="20">
        <v>32080</v>
      </c>
      <c r="K11" s="20">
        <v>42340</v>
      </c>
      <c r="L11" s="20">
        <v>66150</v>
      </c>
      <c r="M11" s="20">
        <v>61860</v>
      </c>
      <c r="N11" s="20">
        <v>45690</v>
      </c>
      <c r="O11" s="20">
        <f>SUM(C11:N11)</f>
        <v>444470</v>
      </c>
    </row>
    <row r="12" spans="1:15" x14ac:dyDescent="0.2">
      <c r="A12" s="44"/>
      <c r="B12" s="21" t="s">
        <v>18</v>
      </c>
      <c r="C12" s="22">
        <f t="shared" ref="C12:K12" si="4">C11/C9*100-100</f>
        <v>-69.114772409941352</v>
      </c>
      <c r="D12" s="22">
        <f t="shared" si="4"/>
        <v>-74.453493356193746</v>
      </c>
      <c r="E12" s="22">
        <f t="shared" si="4"/>
        <v>-68.316674599397118</v>
      </c>
      <c r="F12" s="22">
        <f t="shared" si="4"/>
        <v>-37.037037037037038</v>
      </c>
      <c r="G12" s="22">
        <f t="shared" si="4"/>
        <v>-51.290080160320642</v>
      </c>
      <c r="H12" s="22">
        <f t="shared" si="4"/>
        <v>-31.785443517816532</v>
      </c>
      <c r="I12" s="22">
        <f t="shared" si="4"/>
        <v>-46.597430992074337</v>
      </c>
      <c r="J12" s="22">
        <f t="shared" si="4"/>
        <v>-54.599490517973393</v>
      </c>
      <c r="K12" s="22">
        <f t="shared" si="4"/>
        <v>-31.929260450160768</v>
      </c>
      <c r="L12" s="22">
        <f t="shared" ref="L12:O12" si="5">L11/L9*100-100</f>
        <v>-41.267868241143567</v>
      </c>
      <c r="M12" s="22">
        <f t="shared" si="5"/>
        <v>-11.158983196897893</v>
      </c>
      <c r="N12" s="22">
        <f t="shared" si="5"/>
        <v>7.0775720646824425</v>
      </c>
      <c r="O12" s="22">
        <f t="shared" si="5"/>
        <v>-42.406022831819421</v>
      </c>
    </row>
    <row r="13" spans="1:15" x14ac:dyDescent="0.2">
      <c r="A13" s="44"/>
      <c r="B13" s="21" t="s">
        <v>42</v>
      </c>
      <c r="C13" s="22">
        <f t="shared" ref="C13:K13" si="6">C11/C10*100-100</f>
        <v>4927.272727272727</v>
      </c>
      <c r="D13" s="22">
        <f t="shared" si="6"/>
        <v>3873.3333333333335</v>
      </c>
      <c r="E13" s="22">
        <f t="shared" si="6"/>
        <v>2673.6111111111109</v>
      </c>
      <c r="F13" s="22">
        <f t="shared" si="6"/>
        <v>4095.744680851064</v>
      </c>
      <c r="G13" s="22">
        <f t="shared" si="6"/>
        <v>2697.8417266187053</v>
      </c>
      <c r="H13" s="22">
        <f t="shared" si="6"/>
        <v>5436.9230769230771</v>
      </c>
      <c r="I13" s="22">
        <f t="shared" si="6"/>
        <v>2254.2168674698796</v>
      </c>
      <c r="J13" s="22">
        <f t="shared" si="6"/>
        <v>1079.4117647058824</v>
      </c>
      <c r="K13" s="22">
        <f t="shared" si="6"/>
        <v>2226.3736263736264</v>
      </c>
      <c r="L13" s="22">
        <f t="shared" ref="L13:O13" si="7">L11/L10*100-100</f>
        <v>1089.7482014388488</v>
      </c>
      <c r="M13" s="22">
        <f t="shared" si="7"/>
        <v>588.09788654060071</v>
      </c>
      <c r="N13" s="22">
        <f t="shared" si="7"/>
        <v>409.93303571428567</v>
      </c>
      <c r="O13" s="22">
        <f t="shared" si="7"/>
        <v>1209.9616858237548</v>
      </c>
    </row>
    <row r="14" spans="1:15" x14ac:dyDescent="0.2">
      <c r="A14" s="44" t="s">
        <v>21</v>
      </c>
      <c r="B14" s="19" t="s">
        <v>20</v>
      </c>
      <c r="C14" s="20">
        <v>16640</v>
      </c>
      <c r="D14" s="20">
        <v>16540</v>
      </c>
      <c r="E14" s="20">
        <v>20080</v>
      </c>
      <c r="F14" s="20">
        <v>22730</v>
      </c>
      <c r="G14" s="20">
        <v>18280</v>
      </c>
      <c r="H14" s="20">
        <v>13910</v>
      </c>
      <c r="I14" s="20">
        <v>18200</v>
      </c>
      <c r="J14" s="20">
        <v>17120</v>
      </c>
      <c r="K14" s="20">
        <v>13590</v>
      </c>
      <c r="L14" s="20">
        <v>21550</v>
      </c>
      <c r="M14" s="20">
        <v>22520</v>
      </c>
      <c r="N14" s="20">
        <v>15110</v>
      </c>
      <c r="O14" s="20">
        <v>216270</v>
      </c>
    </row>
    <row r="15" spans="1:15" x14ac:dyDescent="0.2">
      <c r="A15" s="44"/>
      <c r="B15" s="19" t="s">
        <v>17</v>
      </c>
      <c r="C15" s="20">
        <v>1790</v>
      </c>
      <c r="D15" s="20">
        <v>1050</v>
      </c>
      <c r="E15" s="20">
        <v>1460</v>
      </c>
      <c r="F15" s="20">
        <v>900</v>
      </c>
      <c r="G15" s="20">
        <v>3570</v>
      </c>
      <c r="H15" s="20">
        <v>1880</v>
      </c>
      <c r="I15" s="20">
        <v>1420</v>
      </c>
      <c r="J15" s="20">
        <v>1740</v>
      </c>
      <c r="K15" s="20">
        <v>2050</v>
      </c>
      <c r="L15" s="20">
        <v>3750</v>
      </c>
      <c r="M15" s="20">
        <v>7840</v>
      </c>
      <c r="N15" s="20">
        <v>5970</v>
      </c>
      <c r="O15" s="20">
        <v>33420</v>
      </c>
    </row>
    <row r="16" spans="1:15" x14ac:dyDescent="0.2">
      <c r="A16" s="44"/>
      <c r="B16" s="19" t="s">
        <v>43</v>
      </c>
      <c r="C16" s="20">
        <v>5020</v>
      </c>
      <c r="D16" s="20">
        <v>5800</v>
      </c>
      <c r="E16" s="20">
        <v>13390</v>
      </c>
      <c r="F16" s="20">
        <v>19330</v>
      </c>
      <c r="G16" s="20">
        <v>16670</v>
      </c>
      <c r="H16" s="20">
        <v>13810</v>
      </c>
      <c r="I16" s="20">
        <v>13930</v>
      </c>
      <c r="J16" s="20">
        <v>16260</v>
      </c>
      <c r="K16" s="20">
        <v>14800</v>
      </c>
      <c r="L16" s="20">
        <v>24310</v>
      </c>
      <c r="M16" s="20">
        <v>33840</v>
      </c>
      <c r="N16" s="20">
        <v>23800</v>
      </c>
      <c r="O16" s="20">
        <v>200950</v>
      </c>
    </row>
    <row r="17" spans="1:15" x14ac:dyDescent="0.2">
      <c r="A17" s="44"/>
      <c r="B17" s="21" t="s">
        <v>18</v>
      </c>
      <c r="C17" s="22">
        <f t="shared" ref="C17:K17" si="8">C16/C14*100-100</f>
        <v>-69.831730769230774</v>
      </c>
      <c r="D17" s="22">
        <f t="shared" si="8"/>
        <v>-64.933494558645705</v>
      </c>
      <c r="E17" s="22">
        <f t="shared" si="8"/>
        <v>-33.316733067729089</v>
      </c>
      <c r="F17" s="22">
        <f t="shared" si="8"/>
        <v>-14.95820501539815</v>
      </c>
      <c r="G17" s="22">
        <f t="shared" si="8"/>
        <v>-8.8074398249452912</v>
      </c>
      <c r="H17" s="22">
        <f t="shared" si="8"/>
        <v>-0.71890726096333424</v>
      </c>
      <c r="I17" s="22">
        <f t="shared" si="8"/>
        <v>-23.461538461538467</v>
      </c>
      <c r="J17" s="22">
        <f t="shared" si="8"/>
        <v>-5.023364485981304</v>
      </c>
      <c r="K17" s="22">
        <f t="shared" si="8"/>
        <v>8.9036055923473043</v>
      </c>
      <c r="L17" s="22">
        <f t="shared" ref="L17:O17" si="9">L16/L14*100-100</f>
        <v>12.807424593967511</v>
      </c>
      <c r="M17" s="22">
        <f t="shared" si="9"/>
        <v>50.266429840142081</v>
      </c>
      <c r="N17" s="22">
        <f t="shared" si="9"/>
        <v>57.511581733951033</v>
      </c>
      <c r="O17" s="22">
        <f t="shared" si="9"/>
        <v>-7.0837379201923625</v>
      </c>
    </row>
    <row r="18" spans="1:15" x14ac:dyDescent="0.2">
      <c r="A18" s="44"/>
      <c r="B18" s="21" t="s">
        <v>42</v>
      </c>
      <c r="C18" s="22">
        <f t="shared" ref="C18:K18" si="10">C16/C15*100-100</f>
        <v>180.44692737430171</v>
      </c>
      <c r="D18" s="22">
        <f t="shared" si="10"/>
        <v>452.38095238095241</v>
      </c>
      <c r="E18" s="22">
        <f t="shared" si="10"/>
        <v>817.1232876712329</v>
      </c>
      <c r="F18" s="22">
        <f t="shared" si="10"/>
        <v>2047.7777777777778</v>
      </c>
      <c r="G18" s="22">
        <f t="shared" si="10"/>
        <v>366.94677871148463</v>
      </c>
      <c r="H18" s="22">
        <f t="shared" si="10"/>
        <v>634.57446808510645</v>
      </c>
      <c r="I18" s="22">
        <f t="shared" si="10"/>
        <v>880.98591549295782</v>
      </c>
      <c r="J18" s="22">
        <f t="shared" si="10"/>
        <v>834.48275862068965</v>
      </c>
      <c r="K18" s="22">
        <f t="shared" si="10"/>
        <v>621.95121951219517</v>
      </c>
      <c r="L18" s="22">
        <f t="shared" ref="L18:O18" si="11">L16/L15*100-100</f>
        <v>548.26666666666665</v>
      </c>
      <c r="M18" s="22">
        <f t="shared" si="11"/>
        <v>331.63265306122452</v>
      </c>
      <c r="N18" s="22">
        <f t="shared" si="11"/>
        <v>298.65996649916246</v>
      </c>
      <c r="O18" s="22">
        <f t="shared" si="11"/>
        <v>501.28665469778571</v>
      </c>
    </row>
    <row r="19" spans="1:15" x14ac:dyDescent="0.2">
      <c r="A19" s="44" t="s">
        <v>22</v>
      </c>
      <c r="B19" s="19" t="s">
        <v>20</v>
      </c>
      <c r="C19" s="20">
        <v>4270</v>
      </c>
      <c r="D19" s="20">
        <v>7220</v>
      </c>
      <c r="E19" s="20">
        <v>10750</v>
      </c>
      <c r="F19" s="20">
        <v>7870</v>
      </c>
      <c r="G19" s="20">
        <v>7250</v>
      </c>
      <c r="H19" s="20">
        <v>6990</v>
      </c>
      <c r="I19" s="20">
        <v>7980</v>
      </c>
      <c r="J19" s="20">
        <v>9150</v>
      </c>
      <c r="K19" s="20">
        <v>6670</v>
      </c>
      <c r="L19" s="20">
        <v>10220</v>
      </c>
      <c r="M19" s="20">
        <v>10490</v>
      </c>
      <c r="N19" s="20">
        <v>6510</v>
      </c>
      <c r="O19" s="20">
        <v>95360</v>
      </c>
    </row>
    <row r="20" spans="1:15" x14ac:dyDescent="0.2">
      <c r="A20" s="44"/>
      <c r="B20" s="19" t="s">
        <v>17</v>
      </c>
      <c r="C20" s="20">
        <v>110</v>
      </c>
      <c r="D20" s="20">
        <v>160</v>
      </c>
      <c r="E20" s="20">
        <v>210</v>
      </c>
      <c r="F20" s="20">
        <v>110</v>
      </c>
      <c r="G20" s="20">
        <v>420</v>
      </c>
      <c r="H20" s="20">
        <v>370</v>
      </c>
      <c r="I20" s="20">
        <v>210</v>
      </c>
      <c r="J20" s="20">
        <v>730</v>
      </c>
      <c r="K20" s="20">
        <v>1390</v>
      </c>
      <c r="L20" s="20">
        <v>1570</v>
      </c>
      <c r="M20" s="20">
        <v>2640</v>
      </c>
      <c r="N20" s="20">
        <v>1960</v>
      </c>
      <c r="O20" s="20">
        <v>9890</v>
      </c>
    </row>
    <row r="21" spans="1:15" x14ac:dyDescent="0.2">
      <c r="A21" s="44"/>
      <c r="B21" s="19" t="s">
        <v>43</v>
      </c>
      <c r="C21" s="20">
        <v>2930</v>
      </c>
      <c r="D21" s="20">
        <v>4850</v>
      </c>
      <c r="E21" s="20">
        <v>9090</v>
      </c>
      <c r="F21" s="20">
        <v>11470</v>
      </c>
      <c r="G21" s="20">
        <v>10030</v>
      </c>
      <c r="H21" s="20">
        <v>8280</v>
      </c>
      <c r="I21" s="20">
        <v>10150</v>
      </c>
      <c r="J21" s="20">
        <v>13980</v>
      </c>
      <c r="K21" s="20">
        <v>15250</v>
      </c>
      <c r="L21" s="20">
        <v>18020</v>
      </c>
      <c r="M21" s="20">
        <v>15890</v>
      </c>
      <c r="N21" s="20">
        <v>9540</v>
      </c>
      <c r="O21" s="20">
        <f>SUM(C21:N21)</f>
        <v>129480</v>
      </c>
    </row>
    <row r="22" spans="1:15" x14ac:dyDescent="0.2">
      <c r="A22" s="44"/>
      <c r="B22" s="21" t="s">
        <v>18</v>
      </c>
      <c r="C22" s="22">
        <f t="shared" ref="C22:K22" si="12">C21/C19*100-100</f>
        <v>-31.381733021077281</v>
      </c>
      <c r="D22" s="22">
        <f t="shared" si="12"/>
        <v>-32.825484764542935</v>
      </c>
      <c r="E22" s="22">
        <f t="shared" si="12"/>
        <v>-15.441860465116278</v>
      </c>
      <c r="F22" s="22">
        <f t="shared" si="12"/>
        <v>45.743329097839904</v>
      </c>
      <c r="G22" s="22">
        <f t="shared" si="12"/>
        <v>38.34482758620689</v>
      </c>
      <c r="H22" s="22">
        <f t="shared" si="12"/>
        <v>18.454935622317592</v>
      </c>
      <c r="I22" s="22">
        <f t="shared" si="12"/>
        <v>27.192982456140342</v>
      </c>
      <c r="J22" s="22">
        <f t="shared" si="12"/>
        <v>52.786885245901658</v>
      </c>
      <c r="K22" s="22">
        <f t="shared" si="12"/>
        <v>128.63568215892056</v>
      </c>
      <c r="L22" s="22">
        <f t="shared" ref="L22:O22" si="13">L21/L19*100-100</f>
        <v>76.320939334637984</v>
      </c>
      <c r="M22" s="22">
        <f t="shared" si="13"/>
        <v>51.477597712106757</v>
      </c>
      <c r="N22" s="22">
        <f t="shared" si="13"/>
        <v>46.543778801843331</v>
      </c>
      <c r="O22" s="22">
        <f t="shared" si="13"/>
        <v>35.780201342281885</v>
      </c>
    </row>
    <row r="23" spans="1:15" x14ac:dyDescent="0.2">
      <c r="A23" s="44"/>
      <c r="B23" s="21" t="s">
        <v>42</v>
      </c>
      <c r="C23" s="22">
        <f t="shared" ref="C23:K23" si="14">C21/C20*100-100</f>
        <v>2563.6363636363635</v>
      </c>
      <c r="D23" s="22">
        <f t="shared" si="14"/>
        <v>2931.25</v>
      </c>
      <c r="E23" s="22">
        <f t="shared" si="14"/>
        <v>4228.5714285714284</v>
      </c>
      <c r="F23" s="22">
        <f t="shared" si="14"/>
        <v>10327.272727272726</v>
      </c>
      <c r="G23" s="22">
        <f t="shared" si="14"/>
        <v>2288.0952380952381</v>
      </c>
      <c r="H23" s="22">
        <f t="shared" si="14"/>
        <v>2137.8378378378379</v>
      </c>
      <c r="I23" s="22">
        <f t="shared" si="14"/>
        <v>4733.3333333333339</v>
      </c>
      <c r="J23" s="22">
        <f t="shared" si="14"/>
        <v>1815.0684931506848</v>
      </c>
      <c r="K23" s="22">
        <f t="shared" si="14"/>
        <v>997.12230215827344</v>
      </c>
      <c r="L23" s="22">
        <f t="shared" ref="L23:O23" si="15">L21/L20*100-100</f>
        <v>1047.7707006369426</v>
      </c>
      <c r="M23" s="22">
        <f t="shared" si="15"/>
        <v>501.89393939393938</v>
      </c>
      <c r="N23" s="22">
        <f t="shared" si="15"/>
        <v>386.73469387755102</v>
      </c>
      <c r="O23" s="22">
        <f t="shared" si="15"/>
        <v>1209.2012133468149</v>
      </c>
    </row>
    <row r="24" spans="1:15" x14ac:dyDescent="0.2">
      <c r="A24" s="44" t="s">
        <v>23</v>
      </c>
      <c r="B24" s="19" t="s">
        <v>20</v>
      </c>
      <c r="C24" s="20">
        <v>63730</v>
      </c>
      <c r="D24" s="20">
        <v>79270</v>
      </c>
      <c r="E24" s="20">
        <v>105890</v>
      </c>
      <c r="F24" s="20">
        <v>106470</v>
      </c>
      <c r="G24" s="20">
        <v>116780</v>
      </c>
      <c r="H24" s="20">
        <v>83360</v>
      </c>
      <c r="I24" s="20">
        <v>108900</v>
      </c>
      <c r="J24" s="20">
        <v>109680</v>
      </c>
      <c r="K24" s="20">
        <v>92090</v>
      </c>
      <c r="L24" s="20">
        <v>158260</v>
      </c>
      <c r="M24" s="20">
        <v>117930</v>
      </c>
      <c r="N24" s="20">
        <v>74560</v>
      </c>
      <c r="O24" s="20">
        <v>1216920</v>
      </c>
    </row>
    <row r="25" spans="1:15" x14ac:dyDescent="0.2">
      <c r="A25" s="44"/>
      <c r="B25" s="19" t="s">
        <v>17</v>
      </c>
      <c r="C25" s="20">
        <v>2290</v>
      </c>
      <c r="D25" s="20">
        <v>1760</v>
      </c>
      <c r="E25" s="20">
        <v>2820</v>
      </c>
      <c r="F25" s="20">
        <v>2710</v>
      </c>
      <c r="G25" s="20">
        <v>6600</v>
      </c>
      <c r="H25" s="20">
        <v>3950</v>
      </c>
      <c r="I25" s="20">
        <v>4430</v>
      </c>
      <c r="J25" s="20">
        <v>5920</v>
      </c>
      <c r="K25" s="20">
        <v>6210</v>
      </c>
      <c r="L25" s="20">
        <v>13430</v>
      </c>
      <c r="M25" s="20">
        <v>24070</v>
      </c>
      <c r="N25" s="20">
        <v>21210</v>
      </c>
      <c r="O25" s="20">
        <v>95380</v>
      </c>
    </row>
    <row r="26" spans="1:15" x14ac:dyDescent="0.2">
      <c r="A26" s="44"/>
      <c r="B26" s="19" t="s">
        <v>43</v>
      </c>
      <c r="C26" s="20">
        <v>22840</v>
      </c>
      <c r="D26" s="20">
        <v>26890</v>
      </c>
      <c r="E26" s="20">
        <v>54770</v>
      </c>
      <c r="F26" s="20">
        <v>85280</v>
      </c>
      <c r="G26" s="20">
        <v>76310</v>
      </c>
      <c r="H26" s="20">
        <v>66180</v>
      </c>
      <c r="I26" s="20">
        <v>74050</v>
      </c>
      <c r="J26" s="20">
        <v>73620</v>
      </c>
      <c r="K26" s="20">
        <v>83000</v>
      </c>
      <c r="L26" s="20">
        <v>125240</v>
      </c>
      <c r="M26" s="20">
        <v>128550</v>
      </c>
      <c r="N26" s="20">
        <v>87520</v>
      </c>
      <c r="O26" s="20">
        <v>904240</v>
      </c>
    </row>
    <row r="27" spans="1:15" x14ac:dyDescent="0.2">
      <c r="A27" s="44"/>
      <c r="B27" s="21" t="s">
        <v>18</v>
      </c>
      <c r="C27" s="22">
        <f t="shared" ref="C27:K27" si="16">C26/C24*100-100</f>
        <v>-64.161305507610237</v>
      </c>
      <c r="D27" s="22">
        <f t="shared" si="16"/>
        <v>-66.077961397754507</v>
      </c>
      <c r="E27" s="22">
        <f t="shared" si="16"/>
        <v>-48.276513362923787</v>
      </c>
      <c r="F27" s="22">
        <f t="shared" si="16"/>
        <v>-19.902319902319903</v>
      </c>
      <c r="G27" s="22">
        <f t="shared" si="16"/>
        <v>-34.654906662099677</v>
      </c>
      <c r="H27" s="22">
        <f t="shared" si="16"/>
        <v>-20.609404990403064</v>
      </c>
      <c r="I27" s="22">
        <f t="shared" si="16"/>
        <v>-32.001836547291092</v>
      </c>
      <c r="J27" s="22">
        <f t="shared" si="16"/>
        <v>-32.877461706783379</v>
      </c>
      <c r="K27" s="22">
        <f t="shared" si="16"/>
        <v>-9.8707785861657129</v>
      </c>
      <c r="L27" s="22">
        <f t="shared" ref="L27:O27" si="17">L26/L24*100-100</f>
        <v>-20.864400353848097</v>
      </c>
      <c r="M27" s="22">
        <f t="shared" si="17"/>
        <v>9.0053421521241432</v>
      </c>
      <c r="N27" s="22">
        <f t="shared" si="17"/>
        <v>17.381974248927051</v>
      </c>
      <c r="O27" s="22">
        <f t="shared" si="17"/>
        <v>-25.694375965552368</v>
      </c>
    </row>
    <row r="28" spans="1:15" x14ac:dyDescent="0.2">
      <c r="A28" s="44"/>
      <c r="B28" s="21" t="s">
        <v>42</v>
      </c>
      <c r="C28" s="22">
        <f t="shared" ref="C28:K28" si="18">C26/C25*100-100</f>
        <v>897.37991266375548</v>
      </c>
      <c r="D28" s="22">
        <f t="shared" si="18"/>
        <v>1427.8409090909092</v>
      </c>
      <c r="E28" s="22">
        <f t="shared" si="18"/>
        <v>1842.1985815602839</v>
      </c>
      <c r="F28" s="22">
        <f t="shared" si="18"/>
        <v>3046.8634686346863</v>
      </c>
      <c r="G28" s="22">
        <f t="shared" si="18"/>
        <v>1056.2121212121212</v>
      </c>
      <c r="H28" s="22">
        <f t="shared" si="18"/>
        <v>1575.4430379746836</v>
      </c>
      <c r="I28" s="22">
        <f t="shared" si="18"/>
        <v>1571.5575620767495</v>
      </c>
      <c r="J28" s="22">
        <f t="shared" si="18"/>
        <v>1143.581081081081</v>
      </c>
      <c r="K28" s="22">
        <f t="shared" si="18"/>
        <v>1236.5539452495975</v>
      </c>
      <c r="L28" s="22">
        <f t="shared" ref="L28:O28" si="19">L26/L25*100-100</f>
        <v>832.5390915860014</v>
      </c>
      <c r="M28" s="22">
        <f t="shared" si="19"/>
        <v>434.06730369754882</v>
      </c>
      <c r="N28" s="22">
        <f t="shared" si="19"/>
        <v>312.63554926921262</v>
      </c>
      <c r="O28" s="22">
        <f t="shared" si="19"/>
        <v>848.03942126231902</v>
      </c>
    </row>
    <row r="29" spans="1:15" x14ac:dyDescent="0.2">
      <c r="A29" s="44" t="s">
        <v>24</v>
      </c>
      <c r="B29" s="17" t="s">
        <v>20</v>
      </c>
      <c r="C29" s="23">
        <v>9208780</v>
      </c>
      <c r="D29" s="23">
        <v>9276270</v>
      </c>
      <c r="E29" s="23">
        <v>9515070</v>
      </c>
      <c r="F29" s="23">
        <v>11284480</v>
      </c>
      <c r="G29" s="24">
        <v>9727570</v>
      </c>
      <c r="H29" s="24">
        <v>9586990</v>
      </c>
      <c r="I29" s="24">
        <v>10801410</v>
      </c>
      <c r="J29" s="24">
        <v>9486460</v>
      </c>
      <c r="K29" s="24">
        <v>8260400</v>
      </c>
      <c r="L29" s="24">
        <v>10262020</v>
      </c>
      <c r="M29" s="24">
        <v>9064070</v>
      </c>
      <c r="N29" s="24">
        <v>9182820</v>
      </c>
      <c r="O29" s="20">
        <v>115656350</v>
      </c>
    </row>
    <row r="30" spans="1:15" x14ac:dyDescent="0.2">
      <c r="A30" s="44"/>
      <c r="B30" s="19" t="s">
        <v>17</v>
      </c>
      <c r="C30" s="25">
        <v>206180</v>
      </c>
      <c r="D30" s="25">
        <v>193450</v>
      </c>
      <c r="E30" s="26">
        <v>324860</v>
      </c>
      <c r="F30" s="26">
        <v>503650</v>
      </c>
      <c r="G30" s="26">
        <v>652540</v>
      </c>
      <c r="H30" s="26">
        <v>604320</v>
      </c>
      <c r="I30" s="26">
        <v>704720</v>
      </c>
      <c r="J30" s="24">
        <v>722860</v>
      </c>
      <c r="K30" s="24">
        <v>825770</v>
      </c>
      <c r="L30" s="27">
        <v>2094110</v>
      </c>
      <c r="M30" s="24">
        <v>3793160</v>
      </c>
      <c r="N30" s="24">
        <v>5877300</v>
      </c>
      <c r="O30" s="20">
        <v>16502920</v>
      </c>
    </row>
    <row r="31" spans="1:15" x14ac:dyDescent="0.2">
      <c r="A31" s="44"/>
      <c r="B31" s="19" t="s">
        <v>43</v>
      </c>
      <c r="C31" s="25">
        <v>6058130</v>
      </c>
      <c r="D31" s="25">
        <v>5929850</v>
      </c>
      <c r="E31" s="28">
        <v>7547120</v>
      </c>
      <c r="F31" s="26">
        <v>9519560</v>
      </c>
      <c r="G31" s="26">
        <v>8765940</v>
      </c>
      <c r="H31" s="26">
        <v>9339670</v>
      </c>
      <c r="I31" s="26">
        <v>10814130</v>
      </c>
      <c r="J31" s="24">
        <v>10095050</v>
      </c>
      <c r="K31" s="24">
        <v>9819470</v>
      </c>
      <c r="L31" s="27">
        <v>12258920</v>
      </c>
      <c r="M31" s="24">
        <v>11885770</v>
      </c>
      <c r="N31" s="24">
        <v>12302500</v>
      </c>
      <c r="O31" s="20">
        <f>SUM(C31:N31)</f>
        <v>114336110</v>
      </c>
    </row>
    <row r="32" spans="1:15" x14ac:dyDescent="0.2">
      <c r="A32" s="44"/>
      <c r="B32" s="21" t="s">
        <v>18</v>
      </c>
      <c r="C32" s="22">
        <f t="shared" ref="C32:K32" si="20">C31/C29*100-100</f>
        <v>-34.213544030805394</v>
      </c>
      <c r="D32" s="22">
        <f t="shared" si="20"/>
        <v>-36.075060342141832</v>
      </c>
      <c r="E32" s="22">
        <f t="shared" si="20"/>
        <v>-20.682454254146322</v>
      </c>
      <c r="F32" s="22">
        <f t="shared" si="20"/>
        <v>-15.640242173321241</v>
      </c>
      <c r="G32" s="22">
        <f t="shared" si="20"/>
        <v>-9.8856137761023604</v>
      </c>
      <c r="H32" s="22">
        <f t="shared" si="20"/>
        <v>-2.5797460934036707</v>
      </c>
      <c r="I32" s="22">
        <f t="shared" si="20"/>
        <v>0.1177624032417981</v>
      </c>
      <c r="J32" s="22">
        <f t="shared" si="20"/>
        <v>6.4153540941510414</v>
      </c>
      <c r="K32" s="22">
        <f t="shared" si="20"/>
        <v>18.874025470921495</v>
      </c>
      <c r="L32" s="22">
        <f t="shared" ref="L32:M32" si="21">L31/L29*100-100</f>
        <v>19.459131827846761</v>
      </c>
      <c r="M32" s="22">
        <f t="shared" si="21"/>
        <v>31.130606890723499</v>
      </c>
      <c r="N32" s="22">
        <f>N31/N29*100-100</f>
        <v>33.973006113590372</v>
      </c>
      <c r="O32" s="22">
        <f>O31/O29*100-100</f>
        <v>-1.1415196830956518</v>
      </c>
    </row>
    <row r="33" spans="1:15" x14ac:dyDescent="0.2">
      <c r="A33" s="44"/>
      <c r="B33" s="21" t="s">
        <v>42</v>
      </c>
      <c r="C33" s="22">
        <f t="shared" ref="C33:K33" si="22">C31/C30*100-100</f>
        <v>2838.2723833543505</v>
      </c>
      <c r="D33" s="22">
        <f t="shared" si="22"/>
        <v>2965.3140346342725</v>
      </c>
      <c r="E33" s="22">
        <f t="shared" si="22"/>
        <v>2223.191528658499</v>
      </c>
      <c r="F33" s="22">
        <f t="shared" si="22"/>
        <v>1790.1141665839373</v>
      </c>
      <c r="G33" s="22">
        <f t="shared" si="22"/>
        <v>1243.3567290894046</v>
      </c>
      <c r="H33" s="22">
        <f t="shared" si="22"/>
        <v>1445.4841805665872</v>
      </c>
      <c r="I33" s="22">
        <f t="shared" si="22"/>
        <v>1434.5286071063686</v>
      </c>
      <c r="J33" s="22">
        <f t="shared" si="22"/>
        <v>1296.5428990399248</v>
      </c>
      <c r="K33" s="22">
        <f t="shared" si="22"/>
        <v>1089.1289342068615</v>
      </c>
      <c r="L33" s="22">
        <f t="shared" ref="L33:O33" si="23">L31/L30*100-100</f>
        <v>485.40000286517909</v>
      </c>
      <c r="M33" s="22">
        <f t="shared" si="23"/>
        <v>213.34744645625284</v>
      </c>
      <c r="N33" s="22">
        <f t="shared" si="23"/>
        <v>109.32230786245384</v>
      </c>
      <c r="O33" s="22">
        <f t="shared" si="23"/>
        <v>592.82351244507026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zoomScaleNormal="100" workbookViewId="0">
      <selection activeCell="A2" sqref="A2"/>
    </sheetView>
  </sheetViews>
  <sheetFormatPr defaultRowHeight="13.2" x14ac:dyDescent="0.2"/>
  <cols>
    <col min="1" max="1" width="7.109375" style="29" customWidth="1"/>
    <col min="2" max="2" width="15.44140625" style="29" customWidth="1"/>
    <col min="3" max="14" width="11.109375" style="29" customWidth="1"/>
    <col min="15" max="15" width="12.6640625" style="29" bestFit="1" customWidth="1"/>
  </cols>
  <sheetData>
    <row r="1" spans="1:15" ht="14.4" x14ac:dyDescent="0.2">
      <c r="A1" s="39" t="s">
        <v>52</v>
      </c>
    </row>
    <row r="2" spans="1:15" x14ac:dyDescent="0.2">
      <c r="A2" s="15" t="s">
        <v>50</v>
      </c>
    </row>
    <row r="3" spans="1:15" x14ac:dyDescent="0.2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  <c r="K3" s="30" t="s">
        <v>10</v>
      </c>
      <c r="L3" s="30" t="s">
        <v>11</v>
      </c>
      <c r="M3" s="30" t="s">
        <v>12</v>
      </c>
      <c r="N3" s="30" t="s">
        <v>13</v>
      </c>
      <c r="O3" s="18" t="s">
        <v>14</v>
      </c>
    </row>
    <row r="4" spans="1:15" x14ac:dyDescent="0.2">
      <c r="A4" s="45" t="s">
        <v>15</v>
      </c>
      <c r="B4" s="19" t="s">
        <v>20</v>
      </c>
      <c r="C4" s="20">
        <f>全体!C4-外国人!C4</f>
        <v>151880</v>
      </c>
      <c r="D4" s="20">
        <f>全体!D4-外国人!D4</f>
        <v>148880</v>
      </c>
      <c r="E4" s="20">
        <f>全体!E4-外国人!E4</f>
        <v>207200</v>
      </c>
      <c r="F4" s="20">
        <f>全体!F4-外国人!F4</f>
        <v>214250</v>
      </c>
      <c r="G4" s="20">
        <f>全体!G4-外国人!G4</f>
        <v>240640</v>
      </c>
      <c r="H4" s="20">
        <f>全体!H4-外国人!H4</f>
        <v>175180</v>
      </c>
      <c r="I4" s="20">
        <f>全体!I4-外国人!I4</f>
        <v>200180</v>
      </c>
      <c r="J4" s="20">
        <f>全体!J4-外国人!J4</f>
        <v>276470</v>
      </c>
      <c r="K4" s="20">
        <f>全体!K4-外国人!K4</f>
        <v>197080</v>
      </c>
      <c r="L4" s="20">
        <f>全体!L4-外国人!L4</f>
        <v>227250</v>
      </c>
      <c r="M4" s="20">
        <f>全体!M4-外国人!M4</f>
        <v>220850</v>
      </c>
      <c r="N4" s="20">
        <f>全体!N4-外国人!N4</f>
        <v>175100</v>
      </c>
      <c r="O4" s="20">
        <f t="shared" ref="O4:O20" si="0">SUM(C4:N4)</f>
        <v>2434960</v>
      </c>
    </row>
    <row r="5" spans="1:15" x14ac:dyDescent="0.2">
      <c r="A5" s="46"/>
      <c r="B5" s="19" t="s">
        <v>17</v>
      </c>
      <c r="C5" s="20">
        <f>全体!C5-外国人!C5</f>
        <v>108740</v>
      </c>
      <c r="D5" s="20">
        <f>全体!D5-外国人!D5</f>
        <v>93830</v>
      </c>
      <c r="E5" s="20">
        <f>全体!E5-外国人!E5</f>
        <v>138390</v>
      </c>
      <c r="F5" s="20">
        <f>全体!F5-外国人!F5</f>
        <v>140980</v>
      </c>
      <c r="G5" s="20">
        <f>全体!G5-外国人!G5</f>
        <v>151340</v>
      </c>
      <c r="H5" s="20">
        <f>全体!H5-外国人!H5</f>
        <v>126570</v>
      </c>
      <c r="I5" s="20">
        <f>全体!I5-外国人!I5</f>
        <v>206310</v>
      </c>
      <c r="J5" s="20">
        <f>全体!J5-外国人!J5</f>
        <v>252540</v>
      </c>
      <c r="K5" s="20">
        <f>全体!K5-外国人!K5</f>
        <v>130100</v>
      </c>
      <c r="L5" s="20">
        <f>全体!L5-外国人!L5</f>
        <v>159740</v>
      </c>
      <c r="M5" s="20">
        <f>全体!M5-外国人!M5</f>
        <v>168880</v>
      </c>
      <c r="N5" s="20">
        <f>全体!N5-外国人!N5</f>
        <v>146690</v>
      </c>
      <c r="O5" s="20">
        <f t="shared" si="0"/>
        <v>1824110</v>
      </c>
    </row>
    <row r="6" spans="1:15" x14ac:dyDescent="0.2">
      <c r="A6" s="46"/>
      <c r="B6" s="19" t="s">
        <v>43</v>
      </c>
      <c r="C6" s="20">
        <f>全体!C6-外国人!C6</f>
        <v>127900</v>
      </c>
      <c r="D6" s="20">
        <f>全体!D6-外国人!D6</f>
        <v>148150</v>
      </c>
      <c r="E6" s="20">
        <f>全体!E6-外国人!E6</f>
        <v>212820</v>
      </c>
      <c r="F6" s="20">
        <f>全体!F6-外国人!F6</f>
        <v>162920</v>
      </c>
      <c r="G6" s="20">
        <f>全体!G6-外国人!G6</f>
        <v>215860</v>
      </c>
      <c r="H6" s="20">
        <f>全体!H6-外国人!H6</f>
        <v>176620</v>
      </c>
      <c r="I6" s="20">
        <f>全体!I6-外国人!I6</f>
        <v>156490</v>
      </c>
      <c r="J6" s="20">
        <f>全体!J6-外国人!J6</f>
        <v>229580</v>
      </c>
      <c r="K6" s="20">
        <f>全体!K6-外国人!K6</f>
        <v>185720</v>
      </c>
      <c r="L6" s="20">
        <f>全体!L6-外国人!L6</f>
        <v>174990</v>
      </c>
      <c r="M6" s="20">
        <v>175670</v>
      </c>
      <c r="N6" s="20">
        <v>162950</v>
      </c>
      <c r="O6" s="20">
        <v>2129680</v>
      </c>
    </row>
    <row r="7" spans="1:15" x14ac:dyDescent="0.2">
      <c r="A7" s="46"/>
      <c r="B7" s="21" t="s">
        <v>18</v>
      </c>
      <c r="C7" s="22">
        <f t="shared" ref="C7:K7" si="1">C6/C4*100-100</f>
        <v>-15.788780616276014</v>
      </c>
      <c r="D7" s="22">
        <f t="shared" si="1"/>
        <v>-0.49032778076303885</v>
      </c>
      <c r="E7" s="22">
        <f t="shared" si="1"/>
        <v>2.7123552123552201</v>
      </c>
      <c r="F7" s="22">
        <f t="shared" si="1"/>
        <v>-23.957992998833149</v>
      </c>
      <c r="G7" s="22">
        <f t="shared" si="1"/>
        <v>-10.297539893617028</v>
      </c>
      <c r="H7" s="22">
        <f t="shared" si="1"/>
        <v>0.82201164516497727</v>
      </c>
      <c r="I7" s="22">
        <f t="shared" si="1"/>
        <v>-21.825357178539321</v>
      </c>
      <c r="J7" s="22">
        <f t="shared" si="1"/>
        <v>-16.960248851593292</v>
      </c>
      <c r="K7" s="22">
        <f t="shared" si="1"/>
        <v>-5.7641566876395274</v>
      </c>
      <c r="L7" s="22">
        <f t="shared" ref="L7:M7" si="2">L6/L4*100-100</f>
        <v>-22.996699669966986</v>
      </c>
      <c r="M7" s="22">
        <f t="shared" si="2"/>
        <v>-20.457323975549016</v>
      </c>
      <c r="N7" s="22">
        <f t="shared" ref="N7:O7" si="3">N6/N4*100-100</f>
        <v>-6.9388920616790415</v>
      </c>
      <c r="O7" s="22">
        <f t="shared" si="3"/>
        <v>-12.53737227716266</v>
      </c>
    </row>
    <row r="8" spans="1:15" x14ac:dyDescent="0.2">
      <c r="A8" s="47"/>
      <c r="B8" s="21" t="s">
        <v>42</v>
      </c>
      <c r="C8" s="22">
        <f t="shared" ref="C8:K8" si="4">C6/C5*100-100</f>
        <v>17.620011035497512</v>
      </c>
      <c r="D8" s="22">
        <f t="shared" si="4"/>
        <v>57.891932217840775</v>
      </c>
      <c r="E8" s="22">
        <f t="shared" si="4"/>
        <v>53.782787773683054</v>
      </c>
      <c r="F8" s="22">
        <f t="shared" si="4"/>
        <v>15.562491133494106</v>
      </c>
      <c r="G8" s="22">
        <f t="shared" si="4"/>
        <v>42.632483150522006</v>
      </c>
      <c r="H8" s="22">
        <f t="shared" si="4"/>
        <v>39.543335703563258</v>
      </c>
      <c r="I8" s="22">
        <f t="shared" si="4"/>
        <v>-24.148126605593518</v>
      </c>
      <c r="J8" s="22">
        <f t="shared" si="4"/>
        <v>-9.0916290488635525</v>
      </c>
      <c r="K8" s="22">
        <f t="shared" si="4"/>
        <v>42.751729438893165</v>
      </c>
      <c r="L8" s="22">
        <f t="shared" ref="L8:M8" si="5">L6/L5*100-100</f>
        <v>9.5467634906723333</v>
      </c>
      <c r="M8" s="22">
        <f t="shared" si="5"/>
        <v>4.0206063477025111</v>
      </c>
      <c r="N8" s="22">
        <f t="shared" ref="N8:O8" si="6">N6/N5*100-100</f>
        <v>11.084600177244525</v>
      </c>
      <c r="O8" s="22">
        <f t="shared" si="6"/>
        <v>16.751730981136006</v>
      </c>
    </row>
    <row r="9" spans="1:15" x14ac:dyDescent="0.2">
      <c r="A9" s="45" t="s">
        <v>19</v>
      </c>
      <c r="B9" s="19" t="s">
        <v>20</v>
      </c>
      <c r="C9" s="20">
        <f>全体!C9-外国人!C9</f>
        <v>237920</v>
      </c>
      <c r="D9" s="20">
        <f>全体!D9-外国人!D9</f>
        <v>247050</v>
      </c>
      <c r="E9" s="20">
        <f>全体!E9-外国人!E9</f>
        <v>334310</v>
      </c>
      <c r="F9" s="20">
        <f>全体!F9-外国人!F9</f>
        <v>316720</v>
      </c>
      <c r="G9" s="20">
        <f>全体!G9-外国人!G9</f>
        <v>338770</v>
      </c>
      <c r="H9" s="20">
        <f>全体!H9-外国人!H9</f>
        <v>270790</v>
      </c>
      <c r="I9" s="20">
        <f>全体!I9-外国人!I9</f>
        <v>319910</v>
      </c>
      <c r="J9" s="20">
        <f>全体!J9-外国人!J9</f>
        <v>469990</v>
      </c>
      <c r="K9" s="20">
        <f>全体!K9-外国人!K9</f>
        <v>343290</v>
      </c>
      <c r="L9" s="20">
        <f>全体!L9-外国人!L9</f>
        <v>353970</v>
      </c>
      <c r="M9" s="20">
        <f>全体!M9-外国人!M9</f>
        <v>357860</v>
      </c>
      <c r="N9" s="20">
        <f>全体!N9-外国人!N9</f>
        <v>296960</v>
      </c>
      <c r="O9" s="20">
        <f t="shared" si="0"/>
        <v>3887540</v>
      </c>
    </row>
    <row r="10" spans="1:15" x14ac:dyDescent="0.2">
      <c r="A10" s="46"/>
      <c r="B10" s="19" t="s">
        <v>17</v>
      </c>
      <c r="C10" s="20">
        <f>全体!C10-外国人!C10</f>
        <v>191510</v>
      </c>
      <c r="D10" s="20">
        <f>全体!D10-外国人!D10</f>
        <v>152650</v>
      </c>
      <c r="E10" s="20">
        <f>全体!E10-外国人!E10</f>
        <v>268260</v>
      </c>
      <c r="F10" s="20">
        <f>全体!F10-外国人!F10</f>
        <v>222840</v>
      </c>
      <c r="G10" s="20">
        <f>全体!G10-外国人!G10</f>
        <v>264280</v>
      </c>
      <c r="H10" s="20">
        <f>全体!H10-外国人!H10</f>
        <v>220270</v>
      </c>
      <c r="I10" s="20">
        <f>全体!I10-外国人!I10</f>
        <v>303590</v>
      </c>
      <c r="J10" s="20">
        <f>全体!J10-外国人!J10</f>
        <v>416840</v>
      </c>
      <c r="K10" s="20">
        <f>全体!K10-外国人!K10</f>
        <v>253680</v>
      </c>
      <c r="L10" s="20">
        <f>全体!L10-外国人!L10</f>
        <v>300560</v>
      </c>
      <c r="M10" s="20">
        <f>全体!M10-外国人!M10</f>
        <v>324280</v>
      </c>
      <c r="N10" s="20">
        <f>全体!N10-外国人!N10</f>
        <v>287700</v>
      </c>
      <c r="O10" s="20">
        <f t="shared" si="0"/>
        <v>3206460</v>
      </c>
    </row>
    <row r="11" spans="1:15" x14ac:dyDescent="0.2">
      <c r="A11" s="46"/>
      <c r="B11" s="19" t="s">
        <v>43</v>
      </c>
      <c r="C11" s="20">
        <f>全体!C11-外国人!C11</f>
        <v>224840</v>
      </c>
      <c r="D11" s="20">
        <f>全体!D11-外国人!D11</f>
        <v>257240</v>
      </c>
      <c r="E11" s="20">
        <f>全体!E11-外国人!E11</f>
        <v>364730</v>
      </c>
      <c r="F11" s="20">
        <f>全体!F11-外国人!F11</f>
        <v>267420</v>
      </c>
      <c r="G11" s="20">
        <f>全体!G11-外国人!G11</f>
        <v>342810</v>
      </c>
      <c r="H11" s="20">
        <f>全体!H11-外国人!H11</f>
        <v>274440</v>
      </c>
      <c r="I11" s="20">
        <f>全体!I11-外国人!I11</f>
        <v>336760</v>
      </c>
      <c r="J11" s="20">
        <f>全体!J11-外国人!J11</f>
        <v>416580</v>
      </c>
      <c r="K11" s="20">
        <f>全体!K11-外国人!K11</f>
        <v>351030</v>
      </c>
      <c r="L11" s="20">
        <f>全体!L11-外国人!L11</f>
        <v>324940</v>
      </c>
      <c r="M11" s="20">
        <v>333080</v>
      </c>
      <c r="N11" s="20">
        <v>289040</v>
      </c>
      <c r="O11" s="20">
        <v>3782920</v>
      </c>
    </row>
    <row r="12" spans="1:15" x14ac:dyDescent="0.2">
      <c r="A12" s="46"/>
      <c r="B12" s="21" t="s">
        <v>18</v>
      </c>
      <c r="C12" s="22">
        <f t="shared" ref="C12:K12" si="7">C11/C9*100-100</f>
        <v>-5.497646267652982</v>
      </c>
      <c r="D12" s="22">
        <f t="shared" si="7"/>
        <v>4.1246711192066527</v>
      </c>
      <c r="E12" s="22">
        <f t="shared" si="7"/>
        <v>9.0993389369148332</v>
      </c>
      <c r="F12" s="22">
        <f t="shared" si="7"/>
        <v>-15.565799444304119</v>
      </c>
      <c r="G12" s="22">
        <f t="shared" si="7"/>
        <v>1.1925495173716598</v>
      </c>
      <c r="H12" s="22">
        <f t="shared" si="7"/>
        <v>1.3479079729679739</v>
      </c>
      <c r="I12" s="22">
        <f t="shared" si="7"/>
        <v>5.2671063736675876</v>
      </c>
      <c r="J12" s="22">
        <f t="shared" si="7"/>
        <v>-11.364071575990977</v>
      </c>
      <c r="K12" s="22">
        <f t="shared" si="7"/>
        <v>2.254653499956305</v>
      </c>
      <c r="L12" s="22">
        <f t="shared" ref="L12:M12" si="8">L11/L9*100-100</f>
        <v>-8.2012599937847881</v>
      </c>
      <c r="M12" s="22">
        <f t="shared" si="8"/>
        <v>-6.9244956128094799</v>
      </c>
      <c r="N12" s="22">
        <f t="shared" ref="N12:O12" si="9">N11/N9*100-100</f>
        <v>-2.667025862068968</v>
      </c>
      <c r="O12" s="22">
        <f t="shared" si="9"/>
        <v>-2.691162020197865</v>
      </c>
    </row>
    <row r="13" spans="1:15" x14ac:dyDescent="0.2">
      <c r="A13" s="47"/>
      <c r="B13" s="21" t="s">
        <v>42</v>
      </c>
      <c r="C13" s="22">
        <f t="shared" ref="C13:K13" si="10">C11/C10*100-100</f>
        <v>17.403790924755882</v>
      </c>
      <c r="D13" s="22">
        <f t="shared" si="10"/>
        <v>68.516213560432362</v>
      </c>
      <c r="E13" s="22">
        <f t="shared" si="10"/>
        <v>35.961380750018634</v>
      </c>
      <c r="F13" s="22">
        <f t="shared" si="10"/>
        <v>20.005385029617656</v>
      </c>
      <c r="G13" s="22">
        <f t="shared" si="10"/>
        <v>29.714696533979122</v>
      </c>
      <c r="H13" s="22">
        <f t="shared" si="10"/>
        <v>24.592545512325785</v>
      </c>
      <c r="I13" s="22">
        <f t="shared" si="10"/>
        <v>10.925919826081227</v>
      </c>
      <c r="J13" s="22">
        <f t="shared" si="10"/>
        <v>-6.2374052394204682E-2</v>
      </c>
      <c r="K13" s="22">
        <f t="shared" si="10"/>
        <v>38.375118259224223</v>
      </c>
      <c r="L13" s="22">
        <f t="shared" ref="L13:M13" si="11">L11/L10*100-100</f>
        <v>8.1115251530476513</v>
      </c>
      <c r="M13" s="22">
        <f t="shared" si="11"/>
        <v>2.7137042062415304</v>
      </c>
      <c r="N13" s="22">
        <f t="shared" ref="N13:O13" si="12">N11/N10*100-100</f>
        <v>0.46576294751477576</v>
      </c>
      <c r="O13" s="22">
        <f t="shared" si="12"/>
        <v>17.978081747472288</v>
      </c>
    </row>
    <row r="14" spans="1:15" x14ac:dyDescent="0.2">
      <c r="A14" s="45" t="s">
        <v>21</v>
      </c>
      <c r="B14" s="19" t="s">
        <v>20</v>
      </c>
      <c r="C14" s="20">
        <f>全体!C14-外国人!C14</f>
        <v>280740</v>
      </c>
      <c r="D14" s="20">
        <f>全体!D14-外国人!D14</f>
        <v>279120</v>
      </c>
      <c r="E14" s="20">
        <f>全体!E14-外国人!E14</f>
        <v>371140</v>
      </c>
      <c r="F14" s="20">
        <f>全体!F14-外国人!F14</f>
        <v>357890</v>
      </c>
      <c r="G14" s="20">
        <f>全体!G14-外国人!G14</f>
        <v>362950</v>
      </c>
      <c r="H14" s="20">
        <f>全体!H14-外国人!H14</f>
        <v>296720</v>
      </c>
      <c r="I14" s="20">
        <f>全体!I14-外国人!I14</f>
        <v>345970</v>
      </c>
      <c r="J14" s="20">
        <f>全体!J14-外国人!J14</f>
        <v>449370</v>
      </c>
      <c r="K14" s="20">
        <f>全体!K14-外国人!K14</f>
        <v>330340</v>
      </c>
      <c r="L14" s="20">
        <f>全体!L14-外国人!L14</f>
        <v>373160</v>
      </c>
      <c r="M14" s="20">
        <f>全体!M14-外国人!M14</f>
        <v>401040</v>
      </c>
      <c r="N14" s="20">
        <f>全体!N14-外国人!N14</f>
        <v>320800</v>
      </c>
      <c r="O14" s="20">
        <f t="shared" si="0"/>
        <v>4169240</v>
      </c>
    </row>
    <row r="15" spans="1:15" x14ac:dyDescent="0.2">
      <c r="A15" s="46"/>
      <c r="B15" s="19" t="s">
        <v>17</v>
      </c>
      <c r="C15" s="20">
        <f>全体!C15-外国人!C15</f>
        <v>204340</v>
      </c>
      <c r="D15" s="20">
        <f>全体!D15-外国人!D15</f>
        <v>180040</v>
      </c>
      <c r="E15" s="20">
        <f>全体!E15-外国人!E15</f>
        <v>307360</v>
      </c>
      <c r="F15" s="20">
        <f>全体!F15-外国人!F15</f>
        <v>271570</v>
      </c>
      <c r="G15" s="20">
        <f>全体!G15-外国人!G15</f>
        <v>321960</v>
      </c>
      <c r="H15" s="20">
        <f>全体!H15-外国人!H15</f>
        <v>298280</v>
      </c>
      <c r="I15" s="20">
        <f>全体!I15-外国人!I15</f>
        <v>333900</v>
      </c>
      <c r="J15" s="20">
        <f>全体!J15-外国人!J15</f>
        <v>393220</v>
      </c>
      <c r="K15" s="20">
        <f>全体!K15-外国人!K15</f>
        <v>283860</v>
      </c>
      <c r="L15" s="20">
        <f>全体!L15-外国人!L15</f>
        <v>346470</v>
      </c>
      <c r="M15" s="20">
        <f>全体!M15-外国人!M15</f>
        <v>403480</v>
      </c>
      <c r="N15" s="20">
        <f>全体!N15-外国人!N15</f>
        <v>380840</v>
      </c>
      <c r="O15" s="20">
        <f t="shared" si="0"/>
        <v>3725320</v>
      </c>
    </row>
    <row r="16" spans="1:15" x14ac:dyDescent="0.2">
      <c r="A16" s="46"/>
      <c r="B16" s="19" t="s">
        <v>43</v>
      </c>
      <c r="C16" s="20">
        <f>全体!C16-外国人!C16</f>
        <v>294630</v>
      </c>
      <c r="D16" s="20">
        <f>全体!D16-外国人!D16</f>
        <v>317860</v>
      </c>
      <c r="E16" s="20">
        <f>全体!E16-外国人!E16</f>
        <v>428390</v>
      </c>
      <c r="F16" s="20">
        <f>全体!F16-外国人!F16</f>
        <v>346640</v>
      </c>
      <c r="G16" s="20">
        <f>全体!G16-外国人!G16</f>
        <v>427480</v>
      </c>
      <c r="H16" s="20">
        <f>全体!H16-外国人!H16</f>
        <v>328640</v>
      </c>
      <c r="I16" s="20">
        <f>全体!I16-外国人!I16</f>
        <v>338090</v>
      </c>
      <c r="J16" s="20">
        <f>全体!J16-外国人!J16</f>
        <v>468350</v>
      </c>
      <c r="K16" s="20">
        <f>全体!K16-外国人!K16</f>
        <v>351340</v>
      </c>
      <c r="L16" s="20">
        <f>全体!L16-外国人!L16</f>
        <v>391680</v>
      </c>
      <c r="M16" s="20">
        <v>419290</v>
      </c>
      <c r="N16" s="20">
        <v>339650</v>
      </c>
      <c r="O16" s="20">
        <v>4452060</v>
      </c>
    </row>
    <row r="17" spans="1:15" x14ac:dyDescent="0.2">
      <c r="A17" s="46"/>
      <c r="B17" s="21" t="s">
        <v>18</v>
      </c>
      <c r="C17" s="22">
        <f t="shared" ref="C17:I17" si="13">C16/C14*100-100</f>
        <v>4.9476383842701495</v>
      </c>
      <c r="D17" s="22">
        <f t="shared" si="13"/>
        <v>13.879335053023794</v>
      </c>
      <c r="E17" s="22">
        <f t="shared" si="13"/>
        <v>15.425445923371228</v>
      </c>
      <c r="F17" s="22">
        <f t="shared" si="13"/>
        <v>-3.1434239570817795</v>
      </c>
      <c r="G17" s="22">
        <f t="shared" si="13"/>
        <v>17.779308444689363</v>
      </c>
      <c r="H17" s="22">
        <f t="shared" si="13"/>
        <v>10.757616608250203</v>
      </c>
      <c r="I17" s="22">
        <f t="shared" si="13"/>
        <v>-2.2776541318611407</v>
      </c>
      <c r="J17" s="22">
        <f t="shared" ref="J17:K17" si="14">J16/J14*100-100</f>
        <v>4.2236909451009126</v>
      </c>
      <c r="K17" s="22">
        <f t="shared" si="14"/>
        <v>6.3570866380093065</v>
      </c>
      <c r="L17" s="22">
        <f t="shared" ref="L17:M17" si="15">L16/L14*100-100</f>
        <v>4.963018544324143</v>
      </c>
      <c r="M17" s="22">
        <f t="shared" si="15"/>
        <v>4.5506682625174619</v>
      </c>
      <c r="N17" s="22">
        <f t="shared" ref="N17:O17" si="16">N16/N14*100-100</f>
        <v>5.8759351620947768</v>
      </c>
      <c r="O17" s="22">
        <f t="shared" si="16"/>
        <v>6.7834905162571459</v>
      </c>
    </row>
    <row r="18" spans="1:15" x14ac:dyDescent="0.2">
      <c r="A18" s="47"/>
      <c r="B18" s="21" t="s">
        <v>42</v>
      </c>
      <c r="C18" s="22">
        <f t="shared" ref="C18:I18" si="17">C16/C15*100-100</f>
        <v>44.186160321033583</v>
      </c>
      <c r="D18" s="22">
        <f t="shared" si="17"/>
        <v>76.549655632081766</v>
      </c>
      <c r="E18" s="22">
        <f t="shared" si="17"/>
        <v>39.377277459656426</v>
      </c>
      <c r="F18" s="22">
        <f t="shared" si="17"/>
        <v>27.642964981404418</v>
      </c>
      <c r="G18" s="22">
        <f t="shared" si="17"/>
        <v>32.774257671760466</v>
      </c>
      <c r="H18" s="22">
        <f t="shared" si="17"/>
        <v>10.178355907201279</v>
      </c>
      <c r="I18" s="22">
        <f t="shared" si="17"/>
        <v>1.2548667265648277</v>
      </c>
      <c r="J18" s="22">
        <f t="shared" ref="J18:K18" si="18">J16/J15*100-100</f>
        <v>19.106352677890243</v>
      </c>
      <c r="K18" s="22">
        <f t="shared" si="18"/>
        <v>23.772282110899738</v>
      </c>
      <c r="L18" s="22">
        <f t="shared" ref="L18:M18" si="19">L16/L15*100-100</f>
        <v>13.048748809420729</v>
      </c>
      <c r="M18" s="22">
        <f t="shared" si="19"/>
        <v>3.9184098344403679</v>
      </c>
      <c r="N18" s="22">
        <f t="shared" ref="N18:O18" si="20">N16/N15*100-100</f>
        <v>-10.815565591849591</v>
      </c>
      <c r="O18" s="22">
        <f t="shared" si="20"/>
        <v>19.508122792135978</v>
      </c>
    </row>
    <row r="19" spans="1:15" x14ac:dyDescent="0.2">
      <c r="A19" s="44" t="s">
        <v>22</v>
      </c>
      <c r="B19" s="19" t="s">
        <v>20</v>
      </c>
      <c r="C19" s="20">
        <f>全体!C19-外国人!C19</f>
        <v>161170</v>
      </c>
      <c r="D19" s="20">
        <f>全体!D19-外国人!D19</f>
        <v>185760</v>
      </c>
      <c r="E19" s="20">
        <f>全体!E19-外国人!E19</f>
        <v>255540</v>
      </c>
      <c r="F19" s="20">
        <f>全体!F19-外国人!F19</f>
        <v>264730</v>
      </c>
      <c r="G19" s="20">
        <f>全体!G19-外国人!G19</f>
        <v>279760</v>
      </c>
      <c r="H19" s="20">
        <f>全体!H19-外国人!H19</f>
        <v>199800</v>
      </c>
      <c r="I19" s="20">
        <f>全体!I19-外国人!I19</f>
        <v>230350</v>
      </c>
      <c r="J19" s="20">
        <f>全体!J19-外国人!J19</f>
        <v>338720</v>
      </c>
      <c r="K19" s="20">
        <f>全体!K19-外国人!K19</f>
        <v>217020</v>
      </c>
      <c r="L19" s="20">
        <f>全体!L19-外国人!L19</f>
        <v>233190</v>
      </c>
      <c r="M19" s="20">
        <f>全体!M19-外国人!M19</f>
        <v>251840</v>
      </c>
      <c r="N19" s="20">
        <f>全体!N19-外国人!N19</f>
        <v>189860</v>
      </c>
      <c r="O19" s="20">
        <f t="shared" si="0"/>
        <v>2807740</v>
      </c>
    </row>
    <row r="20" spans="1:15" x14ac:dyDescent="0.2">
      <c r="A20" s="44"/>
      <c r="B20" s="19" t="s">
        <v>17</v>
      </c>
      <c r="C20" s="20">
        <f>全体!C20-外国人!C20</f>
        <v>178340</v>
      </c>
      <c r="D20" s="20">
        <f>全体!D20-外国人!D20</f>
        <v>147880</v>
      </c>
      <c r="E20" s="20">
        <f>全体!E20-外国人!E20</f>
        <v>170580</v>
      </c>
      <c r="F20" s="20">
        <f>全体!F20-外国人!F20</f>
        <v>208640</v>
      </c>
      <c r="G20" s="20">
        <f>全体!G20-外国人!G20</f>
        <v>240540</v>
      </c>
      <c r="H20" s="20">
        <f>全体!H20-外国人!H20</f>
        <v>191250</v>
      </c>
      <c r="I20" s="20">
        <f>全体!I20-外国人!I20</f>
        <v>228570</v>
      </c>
      <c r="J20" s="20">
        <f>全体!J20-外国人!J20</f>
        <v>282000</v>
      </c>
      <c r="K20" s="20">
        <f>全体!K20-外国人!K20</f>
        <v>199160</v>
      </c>
      <c r="L20" s="20">
        <f>全体!L20-外国人!L20</f>
        <v>237840</v>
      </c>
      <c r="M20" s="20">
        <f>全体!M20-外国人!M20</f>
        <v>244680</v>
      </c>
      <c r="N20" s="20">
        <f>全体!N20-外国人!N20</f>
        <v>224730</v>
      </c>
      <c r="O20" s="20">
        <f t="shared" si="0"/>
        <v>2554210</v>
      </c>
    </row>
    <row r="21" spans="1:15" x14ac:dyDescent="0.2">
      <c r="A21" s="44"/>
      <c r="B21" s="19" t="s">
        <v>43</v>
      </c>
      <c r="C21" s="20">
        <f>全体!C21-外国人!C21</f>
        <v>196210</v>
      </c>
      <c r="D21" s="20">
        <f>全体!D21-外国人!D21</f>
        <v>210050</v>
      </c>
      <c r="E21" s="20">
        <f>全体!E21-外国人!E21</f>
        <v>306700</v>
      </c>
      <c r="F21" s="20">
        <f>全体!F21-外国人!F21</f>
        <v>257780</v>
      </c>
      <c r="G21" s="20">
        <f>全体!G21-外国人!G21</f>
        <v>315780</v>
      </c>
      <c r="H21" s="20">
        <f>全体!H21-外国人!H21</f>
        <v>207900</v>
      </c>
      <c r="I21" s="20">
        <f>全体!I21-外国人!I21</f>
        <v>270430</v>
      </c>
      <c r="J21" s="20">
        <f>全体!J21-外国人!J21</f>
        <v>398920</v>
      </c>
      <c r="K21" s="20">
        <f>全体!K21-外国人!K21</f>
        <v>281980</v>
      </c>
      <c r="L21" s="20">
        <f>全体!L21-外国人!L21</f>
        <v>267020</v>
      </c>
      <c r="M21" s="20">
        <v>339160</v>
      </c>
      <c r="N21" s="20">
        <v>247420</v>
      </c>
      <c r="O21" s="20">
        <v>3299360</v>
      </c>
    </row>
    <row r="22" spans="1:15" x14ac:dyDescent="0.2">
      <c r="A22" s="44"/>
      <c r="B22" s="21" t="s">
        <v>18</v>
      </c>
      <c r="C22" s="22">
        <f t="shared" ref="C22:I22" si="21">C21/C19*100-100</f>
        <v>21.741018800024818</v>
      </c>
      <c r="D22" s="22">
        <f t="shared" si="21"/>
        <v>13.076012058570214</v>
      </c>
      <c r="E22" s="22">
        <f t="shared" si="21"/>
        <v>20.020349064725679</v>
      </c>
      <c r="F22" s="22">
        <f t="shared" si="21"/>
        <v>-2.6253163600649714</v>
      </c>
      <c r="G22" s="22">
        <f t="shared" si="21"/>
        <v>12.875321704317983</v>
      </c>
      <c r="H22" s="22">
        <f t="shared" si="21"/>
        <v>4.0540540540540633</v>
      </c>
      <c r="I22" s="22">
        <f t="shared" si="21"/>
        <v>17.399609290210535</v>
      </c>
      <c r="J22" s="22">
        <f t="shared" ref="J22:K22" si="22">J21/J19*100-100</f>
        <v>17.772791686348597</v>
      </c>
      <c r="K22" s="22">
        <f t="shared" si="22"/>
        <v>29.932725094461347</v>
      </c>
      <c r="L22" s="22">
        <f t="shared" ref="L22:M22" si="23">L21/L19*100-100</f>
        <v>14.507483168231914</v>
      </c>
      <c r="M22" s="22">
        <f t="shared" si="23"/>
        <v>34.672808132147395</v>
      </c>
      <c r="N22" s="22">
        <f t="shared" ref="N22:O22" si="24">N21/N19*100-100</f>
        <v>30.317075740018964</v>
      </c>
      <c r="O22" s="22">
        <f t="shared" si="24"/>
        <v>17.509456003761031</v>
      </c>
    </row>
    <row r="23" spans="1:15" x14ac:dyDescent="0.2">
      <c r="A23" s="44"/>
      <c r="B23" s="21" t="s">
        <v>42</v>
      </c>
      <c r="C23" s="22">
        <f t="shared" ref="C23:I23" si="25">C21/C20*100-100</f>
        <v>10.020186161265016</v>
      </c>
      <c r="D23" s="22">
        <f t="shared" si="25"/>
        <v>42.040843927508803</v>
      </c>
      <c r="E23" s="22">
        <f t="shared" si="25"/>
        <v>79.79833509203894</v>
      </c>
      <c r="F23" s="22">
        <f t="shared" si="25"/>
        <v>23.552530674846622</v>
      </c>
      <c r="G23" s="22">
        <f t="shared" si="25"/>
        <v>31.279620853080559</v>
      </c>
      <c r="H23" s="22">
        <f t="shared" si="25"/>
        <v>8.7058823529411882</v>
      </c>
      <c r="I23" s="22">
        <f t="shared" si="25"/>
        <v>18.313864461652884</v>
      </c>
      <c r="J23" s="22">
        <f t="shared" ref="J23:K23" si="26">J21/J20*100-100</f>
        <v>41.460992907801398</v>
      </c>
      <c r="K23" s="22">
        <f t="shared" si="26"/>
        <v>41.584655553323955</v>
      </c>
      <c r="L23" s="22">
        <f t="shared" ref="L23:M23" si="27">L21/L20*100-100</f>
        <v>12.268752102253615</v>
      </c>
      <c r="M23" s="22">
        <f t="shared" si="27"/>
        <v>38.613699525911414</v>
      </c>
      <c r="N23" s="22">
        <f t="shared" ref="N23:O23" si="28">N21/N20*100-100</f>
        <v>10.09656031682465</v>
      </c>
      <c r="O23" s="22">
        <f t="shared" si="28"/>
        <v>29.173403909623744</v>
      </c>
    </row>
    <row r="24" spans="1:15" x14ac:dyDescent="0.2">
      <c r="A24" s="45" t="s">
        <v>23</v>
      </c>
      <c r="B24" s="19" t="s">
        <v>20</v>
      </c>
      <c r="C24" s="20">
        <f>全体!C24-外国人!C24</f>
        <v>831720</v>
      </c>
      <c r="D24" s="20">
        <f>全体!D24-外国人!D24</f>
        <v>860820</v>
      </c>
      <c r="E24" s="20">
        <f>全体!E24-外国人!E24</f>
        <v>1168190</v>
      </c>
      <c r="F24" s="20">
        <f>全体!F24-外国人!F24</f>
        <v>1153590</v>
      </c>
      <c r="G24" s="20">
        <f>全体!G24-外国人!G24</f>
        <v>1222110</v>
      </c>
      <c r="H24" s="20">
        <f>全体!H24-外国人!H24</f>
        <v>942500</v>
      </c>
      <c r="I24" s="20">
        <f>全体!I24-外国人!I24</f>
        <v>1096410</v>
      </c>
      <c r="J24" s="20">
        <f>全体!J24-外国人!J24</f>
        <v>1534550</v>
      </c>
      <c r="K24" s="20">
        <f>全体!K24-外国人!K24</f>
        <v>1087740</v>
      </c>
      <c r="L24" s="20">
        <f>全体!L24-外国人!L24</f>
        <v>1187570</v>
      </c>
      <c r="M24" s="20">
        <f>全体!M24-外国人!M24</f>
        <v>1231590</v>
      </c>
      <c r="N24" s="20">
        <f>全体!N24-外国人!N24</f>
        <v>982730</v>
      </c>
      <c r="O24" s="20">
        <f>SUM(C24:N24)</f>
        <v>13299520</v>
      </c>
    </row>
    <row r="25" spans="1:15" x14ac:dyDescent="0.2">
      <c r="A25" s="46"/>
      <c r="B25" s="19" t="s">
        <v>17</v>
      </c>
      <c r="C25" s="20">
        <f>全体!C25-外国人!C25</f>
        <v>682940</v>
      </c>
      <c r="D25" s="20">
        <f>全体!D25-外国人!D25</f>
        <v>574400</v>
      </c>
      <c r="E25" s="20">
        <f>全体!E25-外国人!E25</f>
        <v>884580</v>
      </c>
      <c r="F25" s="20">
        <f>全体!F25-外国人!F25</f>
        <v>844030</v>
      </c>
      <c r="G25" s="20">
        <f>全体!G25-外国人!G25</f>
        <v>978110</v>
      </c>
      <c r="H25" s="20">
        <f>全体!H25-外国人!H25</f>
        <v>836350</v>
      </c>
      <c r="I25" s="20">
        <f>全体!I25-外国人!I25</f>
        <v>1072360</v>
      </c>
      <c r="J25" s="20">
        <f>全体!J25-外国人!J25</f>
        <v>1344590</v>
      </c>
      <c r="K25" s="20">
        <f>全体!K25-外国人!K25</f>
        <v>866790</v>
      </c>
      <c r="L25" s="20">
        <f>全体!L25-外国人!L25</f>
        <v>1044610</v>
      </c>
      <c r="M25" s="20">
        <f>全体!M25-外国人!M25</f>
        <v>1141310</v>
      </c>
      <c r="N25" s="20">
        <f>全体!N25-外国人!N25</f>
        <v>1039950</v>
      </c>
      <c r="O25" s="20">
        <f>SUM(C25:N25)</f>
        <v>11310020</v>
      </c>
    </row>
    <row r="26" spans="1:15" x14ac:dyDescent="0.2">
      <c r="A26" s="46"/>
      <c r="B26" s="19" t="s">
        <v>43</v>
      </c>
      <c r="C26" s="20">
        <f>全体!C26-外国人!C26</f>
        <v>843580</v>
      </c>
      <c r="D26" s="20">
        <f>全体!D26-外国人!D26</f>
        <v>933290</v>
      </c>
      <c r="E26" s="20">
        <f>全体!E26-外国人!E26</f>
        <v>1312640</v>
      </c>
      <c r="F26" s="20">
        <f>全体!F26-外国人!F26</f>
        <v>1034760</v>
      </c>
      <c r="G26" s="20">
        <f>全体!G26-外国人!G26</f>
        <v>1301940</v>
      </c>
      <c r="H26" s="20">
        <f>全体!H26-外国人!H26</f>
        <v>987600</v>
      </c>
      <c r="I26" s="20">
        <f>全体!I26-外国人!I26</f>
        <v>1101780</v>
      </c>
      <c r="J26" s="20">
        <f>全体!J26-外国人!J26</f>
        <v>1513440</v>
      </c>
      <c r="K26" s="20">
        <f>全体!K26-外国人!K26</f>
        <v>1170080</v>
      </c>
      <c r="L26" s="20">
        <f>全体!L26-外国人!L26</f>
        <v>1158640</v>
      </c>
      <c r="M26" s="20">
        <v>1267200</v>
      </c>
      <c r="N26" s="20">
        <v>1039070</v>
      </c>
      <c r="O26" s="20">
        <v>13664010</v>
      </c>
    </row>
    <row r="27" spans="1:15" x14ac:dyDescent="0.2">
      <c r="A27" s="46"/>
      <c r="B27" s="21" t="s">
        <v>18</v>
      </c>
      <c r="C27" s="22">
        <f t="shared" ref="C27:I27" si="29">C26/C24*100-100</f>
        <v>1.4259606598374432</v>
      </c>
      <c r="D27" s="22">
        <f t="shared" si="29"/>
        <v>8.4187170372435531</v>
      </c>
      <c r="E27" s="22">
        <f t="shared" si="29"/>
        <v>12.365283044710182</v>
      </c>
      <c r="F27" s="22">
        <f t="shared" si="29"/>
        <v>-10.300886796868909</v>
      </c>
      <c r="G27" s="22">
        <f t="shared" si="29"/>
        <v>6.5321452242433224</v>
      </c>
      <c r="H27" s="22">
        <f t="shared" si="29"/>
        <v>4.7851458885941582</v>
      </c>
      <c r="I27" s="22">
        <f t="shared" si="29"/>
        <v>0.48978028292336262</v>
      </c>
      <c r="J27" s="22">
        <f t="shared" ref="J27:K27" si="30">J26/J24*100-100</f>
        <v>-1.3756475839822713</v>
      </c>
      <c r="K27" s="22">
        <f t="shared" si="30"/>
        <v>7.5698236710978648</v>
      </c>
      <c r="L27" s="22">
        <f t="shared" ref="L27:M27" si="31">L26/L24*100-100</f>
        <v>-2.4360669265811765</v>
      </c>
      <c r="M27" s="22">
        <f t="shared" si="31"/>
        <v>2.891384308089556</v>
      </c>
      <c r="N27" s="22">
        <f t="shared" ref="N27:O27" si="32">N26/N24*100-100</f>
        <v>5.7330090665798252</v>
      </c>
      <c r="O27" s="22">
        <f t="shared" si="32"/>
        <v>2.7406252255720602</v>
      </c>
    </row>
    <row r="28" spans="1:15" x14ac:dyDescent="0.2">
      <c r="A28" s="47"/>
      <c r="B28" s="21" t="s">
        <v>42</v>
      </c>
      <c r="C28" s="22">
        <f t="shared" ref="C28:I28" si="33">C26/C25*100-100</f>
        <v>23.521832078952755</v>
      </c>
      <c r="D28" s="22">
        <f t="shared" si="33"/>
        <v>62.480849582172709</v>
      </c>
      <c r="E28" s="22">
        <f t="shared" si="33"/>
        <v>48.391326957426116</v>
      </c>
      <c r="F28" s="22">
        <f t="shared" si="33"/>
        <v>22.59753800220372</v>
      </c>
      <c r="G28" s="22">
        <f t="shared" si="33"/>
        <v>33.107728169633276</v>
      </c>
      <c r="H28" s="22">
        <f t="shared" si="33"/>
        <v>18.084533986967188</v>
      </c>
      <c r="I28" s="22">
        <f t="shared" si="33"/>
        <v>2.7434816666044952</v>
      </c>
      <c r="J28" s="22">
        <f t="shared" ref="J28:K28" si="34">J26/J25*100-100</f>
        <v>12.55773135305185</v>
      </c>
      <c r="K28" s="22">
        <f t="shared" si="34"/>
        <v>34.990020650907383</v>
      </c>
      <c r="L28" s="22">
        <f t="shared" ref="L28:M28" si="35">L26/L25*100-100</f>
        <v>10.916035649668302</v>
      </c>
      <c r="M28" s="22">
        <f t="shared" si="35"/>
        <v>11.030307278478247</v>
      </c>
      <c r="N28" s="22">
        <f t="shared" ref="N28:O28" si="36">N26/N25*100-100</f>
        <v>-8.4619452858319733E-2</v>
      </c>
      <c r="O28" s="22">
        <f t="shared" si="36"/>
        <v>20.81331421164596</v>
      </c>
    </row>
    <row r="29" spans="1:15" x14ac:dyDescent="0.2">
      <c r="A29" s="44" t="s">
        <v>24</v>
      </c>
      <c r="B29" s="30" t="s">
        <v>20</v>
      </c>
      <c r="C29" s="23">
        <f>全体!C29-外国人!C29</f>
        <v>33475930</v>
      </c>
      <c r="D29" s="23">
        <f>全体!D29-外国人!D29</f>
        <v>34263100</v>
      </c>
      <c r="E29" s="23">
        <f>全体!E29-外国人!E29</f>
        <v>41632530</v>
      </c>
      <c r="F29" s="23">
        <f>全体!F29-外国人!F29</f>
        <v>39434250</v>
      </c>
      <c r="G29" s="23">
        <f>全体!G29-外国人!G29</f>
        <v>41675120</v>
      </c>
      <c r="H29" s="23">
        <f>全体!H29-外国人!H29</f>
        <v>36223400</v>
      </c>
      <c r="I29" s="23">
        <f>全体!I29-外国人!I29</f>
        <v>40979120</v>
      </c>
      <c r="J29" s="23">
        <f>全体!J29-外国人!J29</f>
        <v>53747580</v>
      </c>
      <c r="K29" s="23">
        <f>全体!K29-外国人!K29</f>
        <v>40500840</v>
      </c>
      <c r="L29" s="23">
        <f>全体!L29-外国人!L29</f>
        <v>39790830</v>
      </c>
      <c r="M29" s="23">
        <f>全体!M29-外国人!M29</f>
        <v>40595300</v>
      </c>
      <c r="N29" s="23">
        <f>全体!N29-外国人!N29</f>
        <v>37947140</v>
      </c>
      <c r="O29" s="20">
        <f>SUM(C29:N29)</f>
        <v>480265140</v>
      </c>
    </row>
    <row r="30" spans="1:15" x14ac:dyDescent="0.2">
      <c r="A30" s="44"/>
      <c r="B30" s="19" t="s">
        <v>17</v>
      </c>
      <c r="C30" s="23">
        <f>全体!C30-外国人!C30</f>
        <v>27647870</v>
      </c>
      <c r="D30" s="23">
        <f>全体!D30-外国人!D30</f>
        <v>22751830</v>
      </c>
      <c r="E30" s="23">
        <f>全体!E30-外国人!E30</f>
        <v>32859750</v>
      </c>
      <c r="F30" s="23">
        <f>全体!F30-外国人!F30</f>
        <v>32252540</v>
      </c>
      <c r="G30" s="23">
        <f>全体!G30-外国人!G30</f>
        <v>36151360</v>
      </c>
      <c r="H30" s="23">
        <f>全体!H30-外国人!H30</f>
        <v>33291050</v>
      </c>
      <c r="I30" s="23">
        <f>全体!I30-外国人!I30</f>
        <v>39144150</v>
      </c>
      <c r="J30" s="23">
        <f>全体!J30-外国人!J30</f>
        <v>46145320</v>
      </c>
      <c r="K30" s="23">
        <f>全体!K30-外国人!K30</f>
        <v>38517510</v>
      </c>
      <c r="L30" s="23">
        <f>全体!L30-外国人!L30</f>
        <v>41968680</v>
      </c>
      <c r="M30" s="23">
        <f>全体!M30-外国人!M30</f>
        <v>42017930</v>
      </c>
      <c r="N30" s="23">
        <f>全体!N30-外国人!N30</f>
        <v>41207540</v>
      </c>
      <c r="O30" s="20">
        <f>SUM(C30:N30)</f>
        <v>433955530</v>
      </c>
    </row>
    <row r="31" spans="1:15" x14ac:dyDescent="0.2">
      <c r="A31" s="44"/>
      <c r="B31" s="19" t="s">
        <v>43</v>
      </c>
      <c r="C31" s="23">
        <f>全体!C31-外国人!C31</f>
        <v>33436810</v>
      </c>
      <c r="D31" s="23">
        <f>全体!D31-外国人!D31</f>
        <v>35209930</v>
      </c>
      <c r="E31" s="23">
        <f>全体!E31-外国人!E31</f>
        <v>43130940</v>
      </c>
      <c r="F31" s="23">
        <f>全体!F31-外国人!F31</f>
        <v>36019940</v>
      </c>
      <c r="G31" s="23">
        <f>全体!G31-外国人!G31</f>
        <v>40492480</v>
      </c>
      <c r="H31" s="23">
        <f>全体!H31-外国人!H31</f>
        <v>35985360</v>
      </c>
      <c r="I31" s="23">
        <f>全体!I31-外国人!I31</f>
        <v>41729070</v>
      </c>
      <c r="J31" s="23">
        <f>全体!J31-外国人!J31</f>
        <v>50928870</v>
      </c>
      <c r="K31" s="23">
        <f>全体!K31-外国人!K31</f>
        <v>40498540</v>
      </c>
      <c r="L31" s="23">
        <f>全体!L31-外国人!L31</f>
        <v>41518630</v>
      </c>
      <c r="M31" s="20">
        <v>41032980</v>
      </c>
      <c r="N31" s="20">
        <v>38432530</v>
      </c>
      <c r="O31" s="20">
        <v>478416080</v>
      </c>
    </row>
    <row r="32" spans="1:15" x14ac:dyDescent="0.2">
      <c r="A32" s="44"/>
      <c r="B32" s="21" t="s">
        <v>18</v>
      </c>
      <c r="C32" s="22">
        <f t="shared" ref="C32:I32" si="37">C31/C29*100-100</f>
        <v>-0.11686008424560157</v>
      </c>
      <c r="D32" s="22">
        <f t="shared" si="37"/>
        <v>2.7634101993106412</v>
      </c>
      <c r="E32" s="22">
        <f t="shared" si="37"/>
        <v>3.599132697436346</v>
      </c>
      <c r="F32" s="22">
        <f t="shared" si="37"/>
        <v>-8.6582349100084315</v>
      </c>
      <c r="G32" s="22">
        <f t="shared" si="37"/>
        <v>-2.8377602751953646</v>
      </c>
      <c r="H32" s="22">
        <f t="shared" si="37"/>
        <v>-0.65714427690387822</v>
      </c>
      <c r="I32" s="22">
        <f t="shared" si="37"/>
        <v>1.8300783423362788</v>
      </c>
      <c r="J32" s="22">
        <f t="shared" ref="J32:K32" si="38">J31/J29*100-100</f>
        <v>-5.2443477455171035</v>
      </c>
      <c r="K32" s="22">
        <f t="shared" si="38"/>
        <v>-5.6788945611998543E-3</v>
      </c>
      <c r="L32" s="22">
        <f t="shared" ref="L32:M32" si="39">L31/L29*100-100</f>
        <v>4.3422064832525393</v>
      </c>
      <c r="M32" s="22">
        <f t="shared" si="39"/>
        <v>1.0781543676238385</v>
      </c>
      <c r="N32" s="22">
        <f t="shared" ref="N32:O32" si="40">N31/N29*100-100</f>
        <v>1.2791214304951524</v>
      </c>
      <c r="O32" s="22">
        <f t="shared" si="40"/>
        <v>-0.38500816444849306</v>
      </c>
    </row>
    <row r="33" spans="1:15" x14ac:dyDescent="0.2">
      <c r="A33" s="44"/>
      <c r="B33" s="21" t="s">
        <v>42</v>
      </c>
      <c r="C33" s="22">
        <f t="shared" ref="C33:I33" si="41">C31/C30*100-100</f>
        <v>20.938104816031043</v>
      </c>
      <c r="D33" s="22">
        <f t="shared" si="41"/>
        <v>54.756474534136373</v>
      </c>
      <c r="E33" s="22">
        <f t="shared" si="41"/>
        <v>31.257663250633385</v>
      </c>
      <c r="F33" s="22">
        <f t="shared" si="41"/>
        <v>11.68094047786623</v>
      </c>
      <c r="G33" s="22">
        <f t="shared" si="41"/>
        <v>12.008178945411728</v>
      </c>
      <c r="H33" s="22">
        <f t="shared" si="41"/>
        <v>8.0931962194043194</v>
      </c>
      <c r="I33" s="22">
        <f t="shared" si="41"/>
        <v>6.6035921076329487</v>
      </c>
      <c r="J33" s="22">
        <f t="shared" ref="J33:K33" si="42">J31/J30*100-100</f>
        <v>10.366273329559746</v>
      </c>
      <c r="K33" s="22">
        <f t="shared" si="42"/>
        <v>5.1431933164942478</v>
      </c>
      <c r="L33" s="22">
        <f t="shared" ref="L33:M33" si="43">L31/L30*100-100</f>
        <v>-1.0723472837363488</v>
      </c>
      <c r="M33" s="22">
        <f t="shared" si="43"/>
        <v>-2.3441183323404999</v>
      </c>
      <c r="N33" s="22">
        <f t="shared" ref="N33:O33" si="44">N31/N30*100-100</f>
        <v>-6.7342287358090402</v>
      </c>
      <c r="O33" s="22">
        <f t="shared" si="44"/>
        <v>10.245416160499204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tabSelected="1" zoomScaleNormal="100" workbookViewId="0">
      <selection activeCell="A2" sqref="A2"/>
    </sheetView>
  </sheetViews>
  <sheetFormatPr defaultColWidth="9" defaultRowHeight="13.2" x14ac:dyDescent="0.2"/>
  <cols>
    <col min="1" max="1" width="7.109375" style="32" customWidth="1"/>
    <col min="2" max="2" width="20.21875" style="32" bestFit="1" customWidth="1"/>
    <col min="3" max="15" width="9.6640625" style="32" customWidth="1"/>
    <col min="16" max="22" width="9" style="32"/>
    <col min="23" max="23" width="8.109375" style="32" bestFit="1" customWidth="1"/>
    <col min="24" max="16384" width="9" style="32"/>
  </cols>
  <sheetData>
    <row r="1" spans="1:15" ht="14.4" x14ac:dyDescent="0.2">
      <c r="A1" s="39" t="s">
        <v>52</v>
      </c>
    </row>
    <row r="2" spans="1:15" x14ac:dyDescent="0.2">
      <c r="A2" s="15" t="s">
        <v>51</v>
      </c>
    </row>
    <row r="3" spans="1:15" x14ac:dyDescent="0.2">
      <c r="A3" s="31" t="s">
        <v>25</v>
      </c>
      <c r="B3" s="31" t="s">
        <v>26</v>
      </c>
      <c r="C3" s="31" t="s">
        <v>27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28</v>
      </c>
    </row>
    <row r="4" spans="1:15" x14ac:dyDescent="0.2">
      <c r="A4" s="48" t="s">
        <v>29</v>
      </c>
      <c r="B4" s="31" t="s">
        <v>30</v>
      </c>
      <c r="C4" s="33">
        <v>42.5</v>
      </c>
      <c r="D4" s="33">
        <v>46.8</v>
      </c>
      <c r="E4" s="33">
        <v>54.3</v>
      </c>
      <c r="F4" s="33">
        <v>55.6</v>
      </c>
      <c r="G4" s="33">
        <v>57.9</v>
      </c>
      <c r="H4" s="33">
        <v>48</v>
      </c>
      <c r="I4" s="33">
        <v>49.3</v>
      </c>
      <c r="J4" s="33">
        <v>58.7</v>
      </c>
      <c r="K4" s="33">
        <v>51.3</v>
      </c>
      <c r="L4" s="33">
        <v>56.2</v>
      </c>
      <c r="M4" s="33">
        <v>57.3</v>
      </c>
      <c r="N4" s="33">
        <v>45.2</v>
      </c>
      <c r="O4" s="33">
        <v>52</v>
      </c>
    </row>
    <row r="5" spans="1:15" x14ac:dyDescent="0.2">
      <c r="A5" s="49"/>
      <c r="B5" s="34" t="s">
        <v>31</v>
      </c>
      <c r="C5" s="33">
        <v>33.6</v>
      </c>
      <c r="D5" s="33">
        <v>34</v>
      </c>
      <c r="E5" s="33">
        <v>40.700000000000003</v>
      </c>
      <c r="F5" s="33">
        <v>43.9</v>
      </c>
      <c r="G5" s="33">
        <v>44</v>
      </c>
      <c r="H5" s="33">
        <v>37.1</v>
      </c>
      <c r="I5" s="33">
        <v>55.3</v>
      </c>
      <c r="J5" s="33">
        <v>57.2</v>
      </c>
      <c r="K5" s="33">
        <v>42</v>
      </c>
      <c r="L5" s="33">
        <v>45.6</v>
      </c>
      <c r="M5" s="33">
        <v>50.4</v>
      </c>
      <c r="N5" s="33">
        <v>40.299999999999997</v>
      </c>
      <c r="O5" s="33">
        <v>45.512927335149165</v>
      </c>
    </row>
    <row r="6" spans="1:15" x14ac:dyDescent="0.2">
      <c r="A6" s="49"/>
      <c r="B6" s="34" t="s">
        <v>46</v>
      </c>
      <c r="C6" s="33">
        <v>38.4</v>
      </c>
      <c r="D6" s="33">
        <v>51.2</v>
      </c>
      <c r="E6" s="33">
        <v>58.6</v>
      </c>
      <c r="F6" s="33">
        <v>54.3</v>
      </c>
      <c r="G6" s="33">
        <v>59.3</v>
      </c>
      <c r="H6" s="33">
        <v>54.2</v>
      </c>
      <c r="I6" s="33">
        <v>47</v>
      </c>
      <c r="J6" s="33">
        <v>60.2</v>
      </c>
      <c r="K6" s="33">
        <v>56.6</v>
      </c>
      <c r="L6" s="33">
        <v>52.3</v>
      </c>
      <c r="M6" s="33">
        <v>58.1</v>
      </c>
      <c r="N6" s="33">
        <v>49.6</v>
      </c>
      <c r="O6" s="33">
        <v>53.364067132215318</v>
      </c>
    </row>
    <row r="7" spans="1:15" x14ac:dyDescent="0.2">
      <c r="A7" s="49"/>
      <c r="B7" s="35" t="s">
        <v>32</v>
      </c>
      <c r="C7" s="36">
        <f t="shared" ref="C7:I7" si="0">C6-C4</f>
        <v>-4.1000000000000014</v>
      </c>
      <c r="D7" s="36">
        <f t="shared" si="0"/>
        <v>4.4000000000000057</v>
      </c>
      <c r="E7" s="36">
        <f t="shared" si="0"/>
        <v>4.3000000000000043</v>
      </c>
      <c r="F7" s="36">
        <f t="shared" si="0"/>
        <v>-1.3000000000000043</v>
      </c>
      <c r="G7" s="36">
        <f t="shared" si="0"/>
        <v>1.3999999999999986</v>
      </c>
      <c r="H7" s="36">
        <f t="shared" si="0"/>
        <v>6.2000000000000028</v>
      </c>
      <c r="I7" s="36">
        <f t="shared" si="0"/>
        <v>-2.2999999999999972</v>
      </c>
      <c r="J7" s="36">
        <f t="shared" ref="J7:K7" si="1">J6-J4</f>
        <v>1.5</v>
      </c>
      <c r="K7" s="36">
        <f t="shared" si="1"/>
        <v>5.3000000000000043</v>
      </c>
      <c r="L7" s="36">
        <f t="shared" ref="L7:M7" si="2">L6-L4</f>
        <v>-3.9000000000000057</v>
      </c>
      <c r="M7" s="36">
        <f t="shared" si="2"/>
        <v>0.80000000000000426</v>
      </c>
      <c r="N7" s="36">
        <f t="shared" ref="N7:O7" si="3">N6-N4</f>
        <v>4.3999999999999986</v>
      </c>
      <c r="O7" s="36">
        <f t="shared" si="3"/>
        <v>1.3640671322153182</v>
      </c>
    </row>
    <row r="8" spans="1:15" x14ac:dyDescent="0.2">
      <c r="A8" s="50"/>
      <c r="B8" s="35" t="s">
        <v>47</v>
      </c>
      <c r="C8" s="38">
        <f t="shared" ref="C8:I8" si="4">C6-C5</f>
        <v>4.7999999999999972</v>
      </c>
      <c r="D8" s="38">
        <f t="shared" si="4"/>
        <v>17.200000000000003</v>
      </c>
      <c r="E8" s="38">
        <f t="shared" si="4"/>
        <v>17.899999999999999</v>
      </c>
      <c r="F8" s="38">
        <f t="shared" si="4"/>
        <v>10.399999999999999</v>
      </c>
      <c r="G8" s="38">
        <f t="shared" si="4"/>
        <v>15.299999999999997</v>
      </c>
      <c r="H8" s="38">
        <f t="shared" si="4"/>
        <v>17.100000000000001</v>
      </c>
      <c r="I8" s="38">
        <f t="shared" si="4"/>
        <v>-8.2999999999999972</v>
      </c>
      <c r="J8" s="38">
        <f t="shared" ref="J8:K8" si="5">J6-J5</f>
        <v>3</v>
      </c>
      <c r="K8" s="38">
        <f t="shared" si="5"/>
        <v>14.600000000000001</v>
      </c>
      <c r="L8" s="38">
        <f t="shared" ref="L8:M8" si="6">L6-L5</f>
        <v>6.6999999999999957</v>
      </c>
      <c r="M8" s="38">
        <f t="shared" si="6"/>
        <v>7.7000000000000028</v>
      </c>
      <c r="N8" s="38">
        <f t="shared" ref="N8:O8" si="7">N6-N5</f>
        <v>9.3000000000000043</v>
      </c>
      <c r="O8" s="38">
        <f t="shared" si="7"/>
        <v>7.8511397970661534</v>
      </c>
    </row>
    <row r="9" spans="1:15" x14ac:dyDescent="0.2">
      <c r="A9" s="48" t="s">
        <v>33</v>
      </c>
      <c r="B9" s="34" t="s">
        <v>34</v>
      </c>
      <c r="C9" s="33">
        <v>44.7</v>
      </c>
      <c r="D9" s="33">
        <v>53</v>
      </c>
      <c r="E9" s="33">
        <v>58.9</v>
      </c>
      <c r="F9" s="33">
        <v>60.2</v>
      </c>
      <c r="G9" s="33">
        <v>62.4</v>
      </c>
      <c r="H9" s="33">
        <v>53.4</v>
      </c>
      <c r="I9" s="33">
        <v>59.7</v>
      </c>
      <c r="J9" s="33">
        <v>70.599999999999994</v>
      </c>
      <c r="K9" s="33">
        <v>61.5</v>
      </c>
      <c r="L9" s="33">
        <v>68.7</v>
      </c>
      <c r="M9" s="33">
        <v>64.599999999999994</v>
      </c>
      <c r="N9" s="33">
        <v>50.9</v>
      </c>
      <c r="O9" s="33">
        <v>59.3</v>
      </c>
    </row>
    <row r="10" spans="1:15" x14ac:dyDescent="0.2">
      <c r="A10" s="49"/>
      <c r="B10" s="34" t="s">
        <v>44</v>
      </c>
      <c r="C10" s="33">
        <v>31.9</v>
      </c>
      <c r="D10" s="33">
        <v>31.4</v>
      </c>
      <c r="E10" s="33">
        <v>42</v>
      </c>
      <c r="F10" s="33">
        <v>42.8</v>
      </c>
      <c r="G10" s="33">
        <v>46.5</v>
      </c>
      <c r="H10" s="33">
        <v>43.8</v>
      </c>
      <c r="I10" s="33">
        <v>48.9</v>
      </c>
      <c r="J10" s="33">
        <v>59.3</v>
      </c>
      <c r="K10" s="33">
        <v>43.4</v>
      </c>
      <c r="L10" s="33">
        <v>54.1</v>
      </c>
      <c r="M10" s="33">
        <v>59.8</v>
      </c>
      <c r="N10" s="33">
        <v>52.6</v>
      </c>
      <c r="O10" s="33">
        <v>46.3</v>
      </c>
    </row>
    <row r="11" spans="1:15" x14ac:dyDescent="0.2">
      <c r="A11" s="49"/>
      <c r="B11" s="34" t="s">
        <v>45</v>
      </c>
      <c r="C11" s="33">
        <v>39.299999999999997</v>
      </c>
      <c r="D11" s="33">
        <v>48.2</v>
      </c>
      <c r="E11" s="33">
        <v>56.2</v>
      </c>
      <c r="F11" s="33">
        <v>50.4</v>
      </c>
      <c r="G11" s="33">
        <v>54.8</v>
      </c>
      <c r="H11" s="33">
        <v>50</v>
      </c>
      <c r="I11" s="33">
        <v>53.7</v>
      </c>
      <c r="J11" s="33">
        <v>62</v>
      </c>
      <c r="K11" s="33">
        <v>57.1</v>
      </c>
      <c r="L11" s="33">
        <v>61.4</v>
      </c>
      <c r="M11" s="33">
        <v>62.9</v>
      </c>
      <c r="N11" s="33">
        <v>46.7</v>
      </c>
      <c r="O11" s="33">
        <v>53.616855717490175</v>
      </c>
    </row>
    <row r="12" spans="1:15" x14ac:dyDescent="0.2">
      <c r="A12" s="49"/>
      <c r="B12" s="35" t="s">
        <v>32</v>
      </c>
      <c r="C12" s="37">
        <f t="shared" ref="C12:I12" si="8">C11-C9</f>
        <v>-5.4000000000000057</v>
      </c>
      <c r="D12" s="37">
        <f t="shared" si="8"/>
        <v>-4.7999999999999972</v>
      </c>
      <c r="E12" s="37">
        <f t="shared" si="8"/>
        <v>-2.6999999999999957</v>
      </c>
      <c r="F12" s="37">
        <f t="shared" si="8"/>
        <v>-9.8000000000000043</v>
      </c>
      <c r="G12" s="37">
        <f t="shared" si="8"/>
        <v>-7.6000000000000014</v>
      </c>
      <c r="H12" s="37">
        <f t="shared" si="8"/>
        <v>-3.3999999999999986</v>
      </c>
      <c r="I12" s="37">
        <f t="shared" si="8"/>
        <v>-6</v>
      </c>
      <c r="J12" s="37">
        <f t="shared" ref="J12:K12" si="9">J11-J9</f>
        <v>-8.5999999999999943</v>
      </c>
      <c r="K12" s="37">
        <f t="shared" si="9"/>
        <v>-4.3999999999999986</v>
      </c>
      <c r="L12" s="37">
        <f t="shared" ref="L12:M12" si="10">L11-L9</f>
        <v>-7.3000000000000043</v>
      </c>
      <c r="M12" s="37">
        <f t="shared" si="10"/>
        <v>-1.6999999999999957</v>
      </c>
      <c r="N12" s="37">
        <f t="shared" ref="N12:O12" si="11">N11-N9</f>
        <v>-4.1999999999999957</v>
      </c>
      <c r="O12" s="37">
        <f t="shared" si="11"/>
        <v>-5.6831442825098222</v>
      </c>
    </row>
    <row r="13" spans="1:15" x14ac:dyDescent="0.2">
      <c r="A13" s="50"/>
      <c r="B13" s="35" t="s">
        <v>47</v>
      </c>
      <c r="C13" s="37">
        <f t="shared" ref="C13:I13" si="12">C11-C10</f>
        <v>7.3999999999999986</v>
      </c>
      <c r="D13" s="37">
        <f t="shared" si="12"/>
        <v>16.800000000000004</v>
      </c>
      <c r="E13" s="37">
        <f t="shared" si="12"/>
        <v>14.200000000000003</v>
      </c>
      <c r="F13" s="37">
        <f t="shared" si="12"/>
        <v>7.6000000000000014</v>
      </c>
      <c r="G13" s="37">
        <f t="shared" si="12"/>
        <v>8.2999999999999972</v>
      </c>
      <c r="H13" s="37">
        <f t="shared" si="12"/>
        <v>6.2000000000000028</v>
      </c>
      <c r="I13" s="37">
        <f t="shared" si="12"/>
        <v>4.8000000000000043</v>
      </c>
      <c r="J13" s="37">
        <f t="shared" ref="J13:K13" si="13">J11-J10</f>
        <v>2.7000000000000028</v>
      </c>
      <c r="K13" s="37">
        <f t="shared" si="13"/>
        <v>13.700000000000003</v>
      </c>
      <c r="L13" s="37">
        <f t="shared" ref="L13:M13" si="14">L11-L10</f>
        <v>7.2999999999999972</v>
      </c>
      <c r="M13" s="37">
        <f t="shared" si="14"/>
        <v>3.1000000000000014</v>
      </c>
      <c r="N13" s="37">
        <f t="shared" ref="N13:O13" si="15">N11-N10</f>
        <v>-5.8999999999999986</v>
      </c>
      <c r="O13" s="37">
        <f t="shared" si="15"/>
        <v>7.3168557174901778</v>
      </c>
    </row>
    <row r="14" spans="1:15" x14ac:dyDescent="0.2">
      <c r="A14" s="48" t="s">
        <v>35</v>
      </c>
      <c r="B14" s="34" t="s">
        <v>34</v>
      </c>
      <c r="C14" s="33">
        <v>47.4</v>
      </c>
      <c r="D14" s="33">
        <v>52.3</v>
      </c>
      <c r="E14" s="33">
        <v>60.6</v>
      </c>
      <c r="F14" s="33">
        <v>58.3</v>
      </c>
      <c r="G14" s="33">
        <v>56.3</v>
      </c>
      <c r="H14" s="33">
        <v>50.6</v>
      </c>
      <c r="I14" s="33">
        <v>54.2</v>
      </c>
      <c r="J14" s="33">
        <v>60.3</v>
      </c>
      <c r="K14" s="33">
        <v>54</v>
      </c>
      <c r="L14" s="33">
        <v>59.9</v>
      </c>
      <c r="M14" s="33">
        <v>66.400000000000006</v>
      </c>
      <c r="N14" s="33">
        <v>52</v>
      </c>
      <c r="O14" s="33">
        <v>56.1</v>
      </c>
    </row>
    <row r="15" spans="1:15" x14ac:dyDescent="0.2">
      <c r="A15" s="49"/>
      <c r="B15" s="34" t="s">
        <v>44</v>
      </c>
      <c r="C15" s="33">
        <v>31.3</v>
      </c>
      <c r="D15" s="33">
        <v>32.1</v>
      </c>
      <c r="E15" s="33">
        <v>45.9</v>
      </c>
      <c r="F15" s="33">
        <v>42.8</v>
      </c>
      <c r="G15" s="33">
        <v>45.6</v>
      </c>
      <c r="H15" s="33">
        <v>48</v>
      </c>
      <c r="I15" s="33">
        <v>50.6</v>
      </c>
      <c r="J15" s="33">
        <v>52.6</v>
      </c>
      <c r="K15" s="33">
        <v>47.6</v>
      </c>
      <c r="L15" s="33">
        <v>53.8</v>
      </c>
      <c r="M15" s="33">
        <v>60.5</v>
      </c>
      <c r="N15" s="33">
        <v>55.6</v>
      </c>
      <c r="O15" s="33">
        <v>47.3</v>
      </c>
    </row>
    <row r="16" spans="1:15" x14ac:dyDescent="0.2">
      <c r="A16" s="49"/>
      <c r="B16" s="34" t="s">
        <v>45</v>
      </c>
      <c r="C16" s="33">
        <v>45.9</v>
      </c>
      <c r="D16" s="33">
        <v>52.4</v>
      </c>
      <c r="E16" s="33">
        <v>62.4</v>
      </c>
      <c r="F16" s="33">
        <v>55.8</v>
      </c>
      <c r="G16" s="33">
        <v>59.9</v>
      </c>
      <c r="H16" s="33">
        <v>53.6</v>
      </c>
      <c r="I16" s="33">
        <v>50.9</v>
      </c>
      <c r="J16" s="33">
        <v>60.6</v>
      </c>
      <c r="K16" s="33">
        <v>57.2</v>
      </c>
      <c r="L16" s="33">
        <v>60.7</v>
      </c>
      <c r="M16" s="33">
        <v>69.2</v>
      </c>
      <c r="N16" s="33">
        <v>52.4</v>
      </c>
      <c r="O16" s="33">
        <v>56.777835072916425</v>
      </c>
    </row>
    <row r="17" spans="1:15" x14ac:dyDescent="0.2">
      <c r="A17" s="49"/>
      <c r="B17" s="35" t="s">
        <v>32</v>
      </c>
      <c r="C17" s="38">
        <f t="shared" ref="C17:I17" si="16">C16-C14</f>
        <v>-1.5</v>
      </c>
      <c r="D17" s="38">
        <f t="shared" si="16"/>
        <v>0.10000000000000142</v>
      </c>
      <c r="E17" s="38">
        <f t="shared" si="16"/>
        <v>1.7999999999999972</v>
      </c>
      <c r="F17" s="38">
        <f t="shared" si="16"/>
        <v>-2.5</v>
      </c>
      <c r="G17" s="38">
        <f t="shared" si="16"/>
        <v>3.6000000000000014</v>
      </c>
      <c r="H17" s="38">
        <f t="shared" si="16"/>
        <v>3</v>
      </c>
      <c r="I17" s="38">
        <f t="shared" si="16"/>
        <v>-3.3000000000000043</v>
      </c>
      <c r="J17" s="38">
        <f t="shared" ref="J17:K17" si="17">J16-J14</f>
        <v>0.30000000000000426</v>
      </c>
      <c r="K17" s="38">
        <f t="shared" si="17"/>
        <v>3.2000000000000028</v>
      </c>
      <c r="L17" s="38">
        <f t="shared" ref="L17:M17" si="18">L16-L14</f>
        <v>0.80000000000000426</v>
      </c>
      <c r="M17" s="38">
        <f t="shared" si="18"/>
        <v>2.7999999999999972</v>
      </c>
      <c r="N17" s="38">
        <f t="shared" ref="N17:O17" si="19">N16-N14</f>
        <v>0.39999999999999858</v>
      </c>
      <c r="O17" s="38">
        <f t="shared" si="19"/>
        <v>0.67783507291642309</v>
      </c>
    </row>
    <row r="18" spans="1:15" x14ac:dyDescent="0.2">
      <c r="A18" s="50"/>
      <c r="B18" s="35" t="s">
        <v>47</v>
      </c>
      <c r="C18" s="36">
        <f t="shared" ref="C18:I18" si="20">C16-C15</f>
        <v>14.599999999999998</v>
      </c>
      <c r="D18" s="36">
        <f t="shared" si="20"/>
        <v>20.299999999999997</v>
      </c>
      <c r="E18" s="36">
        <f t="shared" si="20"/>
        <v>16.5</v>
      </c>
      <c r="F18" s="36">
        <f t="shared" si="20"/>
        <v>13</v>
      </c>
      <c r="G18" s="36">
        <f t="shared" si="20"/>
        <v>14.299999999999997</v>
      </c>
      <c r="H18" s="36">
        <f t="shared" si="20"/>
        <v>5.6000000000000014</v>
      </c>
      <c r="I18" s="36">
        <f t="shared" si="20"/>
        <v>0.29999999999999716</v>
      </c>
      <c r="J18" s="36">
        <f t="shared" ref="J18:K18" si="21">J16-J15</f>
        <v>8</v>
      </c>
      <c r="K18" s="36">
        <f t="shared" si="21"/>
        <v>9.6000000000000014</v>
      </c>
      <c r="L18" s="36">
        <f t="shared" ref="L18:M18" si="22">L16-L15</f>
        <v>6.9000000000000057</v>
      </c>
      <c r="M18" s="36">
        <f t="shared" si="22"/>
        <v>8.7000000000000028</v>
      </c>
      <c r="N18" s="36">
        <f t="shared" ref="N18:O18" si="23">N16-N15</f>
        <v>-3.2000000000000028</v>
      </c>
      <c r="O18" s="36">
        <f t="shared" si="23"/>
        <v>9.4778350729164274</v>
      </c>
    </row>
    <row r="19" spans="1:15" x14ac:dyDescent="0.2">
      <c r="A19" s="48" t="s">
        <v>36</v>
      </c>
      <c r="B19" s="34" t="s">
        <v>30</v>
      </c>
      <c r="C19" s="33">
        <v>37.799999999999997</v>
      </c>
      <c r="D19" s="33">
        <v>47.9</v>
      </c>
      <c r="E19" s="33">
        <v>52.3</v>
      </c>
      <c r="F19" s="33">
        <v>54.9</v>
      </c>
      <c r="G19" s="33">
        <v>55.9</v>
      </c>
      <c r="H19" s="33">
        <v>46.7</v>
      </c>
      <c r="I19" s="33">
        <v>48.9</v>
      </c>
      <c r="J19" s="33">
        <v>60.4</v>
      </c>
      <c r="K19" s="33">
        <v>49.6</v>
      </c>
      <c r="L19" s="33">
        <v>54.4</v>
      </c>
      <c r="M19" s="33">
        <v>59</v>
      </c>
      <c r="N19" s="33">
        <v>44.9</v>
      </c>
      <c r="O19" s="33">
        <v>51.1</v>
      </c>
    </row>
    <row r="20" spans="1:15" x14ac:dyDescent="0.2">
      <c r="A20" s="49"/>
      <c r="B20" s="34" t="s">
        <v>44</v>
      </c>
      <c r="C20" s="33">
        <v>39.200000000000003</v>
      </c>
      <c r="D20" s="33">
        <v>37.6</v>
      </c>
      <c r="E20" s="33">
        <v>42.3</v>
      </c>
      <c r="F20" s="33">
        <v>45.6</v>
      </c>
      <c r="G20" s="33">
        <v>50.3</v>
      </c>
      <c r="H20" s="33">
        <v>44.7</v>
      </c>
      <c r="I20" s="33">
        <v>47</v>
      </c>
      <c r="J20" s="33">
        <v>54.3</v>
      </c>
      <c r="K20" s="33">
        <v>46</v>
      </c>
      <c r="L20" s="33">
        <v>52.7</v>
      </c>
      <c r="M20" s="33">
        <v>57.5</v>
      </c>
      <c r="N20" s="33">
        <v>48.4</v>
      </c>
      <c r="O20" s="33">
        <v>47.1</v>
      </c>
    </row>
    <row r="21" spans="1:15" x14ac:dyDescent="0.2">
      <c r="A21" s="49"/>
      <c r="B21" s="34" t="s">
        <v>45</v>
      </c>
      <c r="C21" s="33">
        <v>39.299999999999997</v>
      </c>
      <c r="D21" s="33">
        <v>48.3</v>
      </c>
      <c r="E21" s="33">
        <v>55.1</v>
      </c>
      <c r="F21" s="33">
        <v>49.7</v>
      </c>
      <c r="G21" s="33">
        <v>58.2</v>
      </c>
      <c r="H21" s="33">
        <v>48.6</v>
      </c>
      <c r="I21" s="33">
        <v>52.7</v>
      </c>
      <c r="J21" s="33">
        <v>59.6</v>
      </c>
      <c r="K21" s="33">
        <v>54</v>
      </c>
      <c r="L21" s="33">
        <v>54.8</v>
      </c>
      <c r="M21" s="33">
        <v>62.5</v>
      </c>
      <c r="N21" s="33">
        <v>45.9</v>
      </c>
      <c r="O21" s="33">
        <v>52.534604804714832</v>
      </c>
    </row>
    <row r="22" spans="1:15" x14ac:dyDescent="0.2">
      <c r="A22" s="49"/>
      <c r="B22" s="35" t="s">
        <v>32</v>
      </c>
      <c r="C22" s="38">
        <f t="shared" ref="C22:I22" si="24">C21-C19</f>
        <v>1.5</v>
      </c>
      <c r="D22" s="38">
        <f t="shared" si="24"/>
        <v>0.39999999999999858</v>
      </c>
      <c r="E22" s="38">
        <f t="shared" si="24"/>
        <v>2.8000000000000043</v>
      </c>
      <c r="F22" s="38">
        <f t="shared" si="24"/>
        <v>-5.1999999999999957</v>
      </c>
      <c r="G22" s="38">
        <f t="shared" si="24"/>
        <v>2.3000000000000043</v>
      </c>
      <c r="H22" s="38">
        <f t="shared" si="24"/>
        <v>1.8999999999999986</v>
      </c>
      <c r="I22" s="38">
        <f t="shared" si="24"/>
        <v>3.8000000000000043</v>
      </c>
      <c r="J22" s="38">
        <f t="shared" ref="J22:K22" si="25">J21-J19</f>
        <v>-0.79999999999999716</v>
      </c>
      <c r="K22" s="38">
        <f t="shared" si="25"/>
        <v>4.3999999999999986</v>
      </c>
      <c r="L22" s="38">
        <f t="shared" ref="L22:M22" si="26">L21-L19</f>
        <v>0.39999999999999858</v>
      </c>
      <c r="M22" s="38">
        <f t="shared" si="26"/>
        <v>3.5</v>
      </c>
      <c r="N22" s="38">
        <f t="shared" ref="N22:O22" si="27">N21-N19</f>
        <v>1</v>
      </c>
      <c r="O22" s="38">
        <f t="shared" si="27"/>
        <v>1.4346048047148301</v>
      </c>
    </row>
    <row r="23" spans="1:15" x14ac:dyDescent="0.2">
      <c r="A23" s="50"/>
      <c r="B23" s="35" t="s">
        <v>47</v>
      </c>
      <c r="C23" s="38">
        <f t="shared" ref="C23:I23" si="28">C21-C20</f>
        <v>9.9999999999994316E-2</v>
      </c>
      <c r="D23" s="38">
        <f t="shared" si="28"/>
        <v>10.699999999999996</v>
      </c>
      <c r="E23" s="38">
        <f t="shared" si="28"/>
        <v>12.800000000000004</v>
      </c>
      <c r="F23" s="38">
        <f t="shared" si="28"/>
        <v>4.1000000000000014</v>
      </c>
      <c r="G23" s="38">
        <f t="shared" si="28"/>
        <v>7.9000000000000057</v>
      </c>
      <c r="H23" s="38">
        <f t="shared" si="28"/>
        <v>3.8999999999999986</v>
      </c>
      <c r="I23" s="38">
        <f t="shared" si="28"/>
        <v>5.7000000000000028</v>
      </c>
      <c r="J23" s="38">
        <f t="shared" ref="J23:K23" si="29">J21-J20</f>
        <v>5.3000000000000043</v>
      </c>
      <c r="K23" s="38">
        <f t="shared" si="29"/>
        <v>8</v>
      </c>
      <c r="L23" s="38">
        <f t="shared" ref="L23:M23" si="30">L21-L20</f>
        <v>2.0999999999999943</v>
      </c>
      <c r="M23" s="38">
        <f t="shared" si="30"/>
        <v>5</v>
      </c>
      <c r="N23" s="38">
        <f t="shared" ref="N23:O23" si="31">N21-N20</f>
        <v>-2.5</v>
      </c>
      <c r="O23" s="38">
        <f t="shared" si="31"/>
        <v>5.4346048047148301</v>
      </c>
    </row>
    <row r="24" spans="1:15" x14ac:dyDescent="0.2">
      <c r="A24" s="48" t="s">
        <v>37</v>
      </c>
      <c r="B24" s="34" t="s">
        <v>34</v>
      </c>
      <c r="C24" s="33">
        <v>43.7</v>
      </c>
      <c r="D24" s="33">
        <v>50.5</v>
      </c>
      <c r="E24" s="33">
        <v>57.1</v>
      </c>
      <c r="F24" s="33">
        <v>57.5</v>
      </c>
      <c r="G24" s="33">
        <v>58.2</v>
      </c>
      <c r="H24" s="33">
        <v>50</v>
      </c>
      <c r="I24" s="33">
        <v>53.7</v>
      </c>
      <c r="J24" s="33">
        <v>62.9</v>
      </c>
      <c r="K24" s="33">
        <v>54.7</v>
      </c>
      <c r="L24" s="33">
        <v>60.6</v>
      </c>
      <c r="M24" s="33">
        <v>62.6</v>
      </c>
      <c r="N24" s="33">
        <v>48.9</v>
      </c>
      <c r="O24" s="33">
        <v>55.1</v>
      </c>
    </row>
    <row r="25" spans="1:15" x14ac:dyDescent="0.2">
      <c r="A25" s="49"/>
      <c r="B25" s="34" t="s">
        <v>44</v>
      </c>
      <c r="C25" s="33">
        <v>33.799999999999997</v>
      </c>
      <c r="D25" s="33">
        <v>33.6</v>
      </c>
      <c r="E25" s="33">
        <v>42.3</v>
      </c>
      <c r="F25" s="33">
        <v>43.6</v>
      </c>
      <c r="G25" s="33">
        <v>46.7</v>
      </c>
      <c r="H25" s="33">
        <v>44.4</v>
      </c>
      <c r="I25" s="33">
        <v>50.2</v>
      </c>
      <c r="J25" s="33">
        <v>55.6</v>
      </c>
      <c r="K25" s="33">
        <v>45.3</v>
      </c>
      <c r="L25" s="33">
        <v>52.3</v>
      </c>
      <c r="M25" s="33">
        <v>58.1</v>
      </c>
      <c r="N25" s="33">
        <v>50.8</v>
      </c>
      <c r="O25" s="33">
        <v>46.4</v>
      </c>
    </row>
    <row r="26" spans="1:15" x14ac:dyDescent="0.2">
      <c r="A26" s="49"/>
      <c r="B26" s="34" t="s">
        <v>45</v>
      </c>
      <c r="C26" s="33">
        <v>41.3</v>
      </c>
      <c r="D26" s="33">
        <v>50.1</v>
      </c>
      <c r="E26" s="33">
        <v>58.3</v>
      </c>
      <c r="F26" s="33">
        <v>52.5</v>
      </c>
      <c r="G26" s="33">
        <v>58</v>
      </c>
      <c r="H26" s="33">
        <v>51.6</v>
      </c>
      <c r="I26" s="33">
        <v>51.5</v>
      </c>
      <c r="J26" s="33">
        <v>60.6</v>
      </c>
      <c r="K26" s="33">
        <v>56.3</v>
      </c>
      <c r="L26" s="33">
        <v>58.1</v>
      </c>
      <c r="M26" s="33">
        <v>64</v>
      </c>
      <c r="N26" s="33">
        <v>48.7</v>
      </c>
      <c r="O26" s="33">
        <v>54.312561837582116</v>
      </c>
    </row>
    <row r="27" spans="1:15" x14ac:dyDescent="0.2">
      <c r="A27" s="49"/>
      <c r="B27" s="35" t="s">
        <v>32</v>
      </c>
      <c r="C27" s="37">
        <f t="shared" ref="C27:I27" si="32">C26-C24</f>
        <v>-2.4000000000000057</v>
      </c>
      <c r="D27" s="37">
        <f t="shared" si="32"/>
        <v>-0.39999999999999858</v>
      </c>
      <c r="E27" s="37">
        <f t="shared" si="32"/>
        <v>1.1999999999999957</v>
      </c>
      <c r="F27" s="37">
        <f t="shared" si="32"/>
        <v>-5</v>
      </c>
      <c r="G27" s="37">
        <f t="shared" si="32"/>
        <v>-0.20000000000000284</v>
      </c>
      <c r="H27" s="37">
        <f t="shared" si="32"/>
        <v>1.6000000000000014</v>
      </c>
      <c r="I27" s="37">
        <f t="shared" si="32"/>
        <v>-2.2000000000000028</v>
      </c>
      <c r="J27" s="37">
        <f t="shared" ref="J27:K27" si="33">J26-J24</f>
        <v>-2.2999999999999972</v>
      </c>
      <c r="K27" s="37">
        <f t="shared" si="33"/>
        <v>1.5999999999999943</v>
      </c>
      <c r="L27" s="37">
        <f t="shared" ref="L27:M27" si="34">L26-L24</f>
        <v>-2.5</v>
      </c>
      <c r="M27" s="37">
        <f t="shared" si="34"/>
        <v>1.3999999999999986</v>
      </c>
      <c r="N27" s="37">
        <f t="shared" ref="N27:O27" si="35">N26-N24</f>
        <v>-0.19999999999999574</v>
      </c>
      <c r="O27" s="37">
        <f t="shared" si="35"/>
        <v>-0.78743816241788522</v>
      </c>
    </row>
    <row r="28" spans="1:15" x14ac:dyDescent="0.2">
      <c r="A28" s="50"/>
      <c r="B28" s="35" t="s">
        <v>47</v>
      </c>
      <c r="C28" s="37">
        <f t="shared" ref="C28:I28" si="36">C26-C25</f>
        <v>7.5</v>
      </c>
      <c r="D28" s="37">
        <f t="shared" si="36"/>
        <v>16.5</v>
      </c>
      <c r="E28" s="37">
        <f t="shared" si="36"/>
        <v>16</v>
      </c>
      <c r="F28" s="37">
        <f t="shared" si="36"/>
        <v>8.8999999999999986</v>
      </c>
      <c r="G28" s="37">
        <f t="shared" si="36"/>
        <v>11.299999999999997</v>
      </c>
      <c r="H28" s="37">
        <f t="shared" si="36"/>
        <v>7.2000000000000028</v>
      </c>
      <c r="I28" s="37">
        <f t="shared" si="36"/>
        <v>1.2999999999999972</v>
      </c>
      <c r="J28" s="37">
        <f t="shared" ref="J28:K28" si="37">J26-J25</f>
        <v>5</v>
      </c>
      <c r="K28" s="37">
        <f t="shared" si="37"/>
        <v>11</v>
      </c>
      <c r="L28" s="37">
        <f t="shared" ref="L28:M28" si="38">L26-L25</f>
        <v>5.8000000000000043</v>
      </c>
      <c r="M28" s="37">
        <f t="shared" si="38"/>
        <v>5.8999999999999986</v>
      </c>
      <c r="N28" s="37">
        <f t="shared" ref="N28:O28" si="39">N26-N25</f>
        <v>-2.0999999999999943</v>
      </c>
      <c r="O28" s="37">
        <f t="shared" si="39"/>
        <v>7.9125618375821176</v>
      </c>
    </row>
    <row r="29" spans="1:15" x14ac:dyDescent="0.2">
      <c r="A29" s="48" t="s">
        <v>38</v>
      </c>
      <c r="B29" s="34" t="s">
        <v>30</v>
      </c>
      <c r="C29" s="33">
        <v>54</v>
      </c>
      <c r="D29" s="33">
        <v>61.9</v>
      </c>
      <c r="E29" s="33">
        <v>63.4</v>
      </c>
      <c r="F29" s="33">
        <v>65</v>
      </c>
      <c r="G29" s="33">
        <v>63.2</v>
      </c>
      <c r="H29" s="33">
        <v>60.6</v>
      </c>
      <c r="I29" s="33">
        <v>63.3</v>
      </c>
      <c r="J29" s="33">
        <v>69.400000000000006</v>
      </c>
      <c r="K29" s="33">
        <v>63.4</v>
      </c>
      <c r="L29" s="33">
        <v>63.6</v>
      </c>
      <c r="M29" s="33">
        <v>65.599999999999994</v>
      </c>
      <c r="N29" s="33">
        <v>58.7</v>
      </c>
      <c r="O29" s="33">
        <v>62.7</v>
      </c>
    </row>
    <row r="30" spans="1:15" x14ac:dyDescent="0.2">
      <c r="A30" s="49"/>
      <c r="B30" s="34" t="s">
        <v>44</v>
      </c>
      <c r="C30" s="33">
        <v>34.6</v>
      </c>
      <c r="D30" s="33">
        <v>34</v>
      </c>
      <c r="E30" s="33">
        <v>41</v>
      </c>
      <c r="F30" s="33">
        <v>43.4</v>
      </c>
      <c r="G30" s="33">
        <v>45</v>
      </c>
      <c r="H30" s="33">
        <v>45.2</v>
      </c>
      <c r="I30" s="33">
        <v>47.7</v>
      </c>
      <c r="J30" s="33">
        <v>51</v>
      </c>
      <c r="K30" s="33">
        <v>49.5</v>
      </c>
      <c r="L30" s="33">
        <v>54.3</v>
      </c>
      <c r="M30" s="33">
        <v>57.6</v>
      </c>
      <c r="N30" s="33">
        <v>54.9</v>
      </c>
      <c r="O30" s="33">
        <v>46.6</v>
      </c>
    </row>
    <row r="31" spans="1:15" x14ac:dyDescent="0.2">
      <c r="A31" s="49"/>
      <c r="B31" s="34" t="s">
        <v>45</v>
      </c>
      <c r="C31" s="33">
        <v>46.3</v>
      </c>
      <c r="D31" s="33">
        <v>53.4</v>
      </c>
      <c r="E31" s="33">
        <v>57.3</v>
      </c>
      <c r="F31" s="33">
        <v>55.5</v>
      </c>
      <c r="G31" s="33">
        <v>56.6</v>
      </c>
      <c r="H31" s="33">
        <v>55.6</v>
      </c>
      <c r="I31" s="33">
        <v>58.1</v>
      </c>
      <c r="J31" s="33">
        <v>62.6</v>
      </c>
      <c r="K31" s="33">
        <v>60</v>
      </c>
      <c r="L31" s="33">
        <v>62</v>
      </c>
      <c r="M31" s="33">
        <v>63.4</v>
      </c>
      <c r="N31" s="33">
        <v>57.5</v>
      </c>
      <c r="O31" s="33">
        <v>57.390063937495775</v>
      </c>
    </row>
    <row r="32" spans="1:15" x14ac:dyDescent="0.2">
      <c r="A32" s="49"/>
      <c r="B32" s="35" t="s">
        <v>32</v>
      </c>
      <c r="C32" s="37">
        <f t="shared" ref="C32:I32" si="40">C31-C29</f>
        <v>-7.7000000000000028</v>
      </c>
      <c r="D32" s="37">
        <f t="shared" si="40"/>
        <v>-8.5</v>
      </c>
      <c r="E32" s="37">
        <f t="shared" si="40"/>
        <v>-6.1000000000000014</v>
      </c>
      <c r="F32" s="37">
        <f t="shared" si="40"/>
        <v>-9.5</v>
      </c>
      <c r="G32" s="37">
        <f t="shared" si="40"/>
        <v>-6.6000000000000014</v>
      </c>
      <c r="H32" s="37">
        <f t="shared" si="40"/>
        <v>-5</v>
      </c>
      <c r="I32" s="37">
        <f t="shared" si="40"/>
        <v>-5.1999999999999957</v>
      </c>
      <c r="J32" s="37">
        <f t="shared" ref="J32:K32" si="41">J31-J29</f>
        <v>-6.8000000000000043</v>
      </c>
      <c r="K32" s="37">
        <f t="shared" si="41"/>
        <v>-3.3999999999999986</v>
      </c>
      <c r="L32" s="37">
        <f t="shared" ref="L32:O32" si="42">L31-L29</f>
        <v>-1.6000000000000014</v>
      </c>
      <c r="M32" s="37">
        <f t="shared" si="42"/>
        <v>-2.1999999999999957</v>
      </c>
      <c r="N32" s="37">
        <f t="shared" si="42"/>
        <v>-1.2000000000000028</v>
      </c>
      <c r="O32" s="37">
        <f t="shared" si="42"/>
        <v>-5.309936062504228</v>
      </c>
    </row>
    <row r="33" spans="1:15" x14ac:dyDescent="0.2">
      <c r="A33" s="50"/>
      <c r="B33" s="35" t="s">
        <v>47</v>
      </c>
      <c r="C33" s="37">
        <f t="shared" ref="C33:I33" si="43">C31-C30</f>
        <v>11.699999999999996</v>
      </c>
      <c r="D33" s="37">
        <f t="shared" si="43"/>
        <v>19.399999999999999</v>
      </c>
      <c r="E33" s="37">
        <f t="shared" si="43"/>
        <v>16.299999999999997</v>
      </c>
      <c r="F33" s="37">
        <f t="shared" si="43"/>
        <v>12.100000000000001</v>
      </c>
      <c r="G33" s="37">
        <f t="shared" si="43"/>
        <v>11.600000000000001</v>
      </c>
      <c r="H33" s="37">
        <f t="shared" si="43"/>
        <v>10.399999999999999</v>
      </c>
      <c r="I33" s="37">
        <f t="shared" si="43"/>
        <v>10.399999999999999</v>
      </c>
      <c r="J33" s="37">
        <f t="shared" ref="J33:K33" si="44">J31-J30</f>
        <v>11.600000000000001</v>
      </c>
      <c r="K33" s="37">
        <f t="shared" si="44"/>
        <v>10.5</v>
      </c>
      <c r="L33" s="37">
        <f t="shared" ref="L33:O33" si="45">L31-L30</f>
        <v>7.7000000000000028</v>
      </c>
      <c r="M33" s="37">
        <f t="shared" si="45"/>
        <v>5.7999999999999972</v>
      </c>
      <c r="N33" s="37">
        <f t="shared" si="45"/>
        <v>2.6000000000000014</v>
      </c>
      <c r="O33" s="37">
        <f t="shared" si="45"/>
        <v>10.790063937495773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</vt:lpstr>
      <vt:lpstr>外国人</vt:lpstr>
      <vt:lpstr>日本人</vt:lpstr>
      <vt:lpstr>客室稼働率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