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1_PDF\R07（2025）年度\2025.7.24プレス資料（4月分）\"/>
    </mc:Choice>
  </mc:AlternateContent>
  <xr:revisionPtr revIDLastSave="0" documentId="13_ncr:1_{C0784D70-AC20-46B9-BB51-7B6E85140123}" xr6:coauthVersionLast="47" xr6:coauthVersionMax="47" xr10:uidLastSave="{00000000-0000-0000-0000-000000000000}"/>
  <bookViews>
    <workbookView xWindow="-23148" yWindow="-108" windowWidth="23256" windowHeight="12456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G4" i="3"/>
  <c r="H4" i="3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G7" i="3"/>
  <c r="H7" i="3"/>
  <c r="I7" i="3"/>
  <c r="J7" i="3"/>
  <c r="K7" i="3"/>
  <c r="L7" i="3"/>
  <c r="C10" i="3"/>
  <c r="D10" i="3"/>
  <c r="D12" i="3" s="1"/>
  <c r="E10" i="3"/>
  <c r="E12" i="3" s="1"/>
  <c r="F10" i="3"/>
  <c r="F12" i="3" s="1"/>
  <c r="G10" i="3"/>
  <c r="H10" i="3"/>
  <c r="I10" i="3"/>
  <c r="J10" i="3"/>
  <c r="K10" i="3"/>
  <c r="L10" i="3"/>
  <c r="C20" i="3" l="1"/>
  <c r="L19" i="3"/>
  <c r="K19" i="3"/>
  <c r="J19" i="3"/>
  <c r="I19" i="3"/>
  <c r="H19" i="3"/>
  <c r="G19" i="3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G16" i="3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G13" i="3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<sst xmlns="http://schemas.openxmlformats.org/spreadsheetml/2006/main" count="165" uniqueCount="37">
  <si>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</si>
  <si>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</si>
  <si>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</si>
  <si>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</si>
  <si>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</si>
  <si>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</si>
  <si>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</si>
  <si>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</si>
  <si>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</si>
  <si>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</si>
  <si>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</si>
  <si>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</si>
  <si>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</si>
  <si>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</si>
  <si>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</si>
  <si>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</si>
  <si>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</si>
  <si>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</si>
  <si>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</si>
  <si>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</si>
  <si>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</si>
  <si>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</si>
  <si>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</si>
  <si>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</si>
  <si>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</si>
  <si>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</si>
  <si>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</si>
  <si>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</si>
  <si>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</si>
  <si>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</si>
  <si>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</si>
  <si>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</si>
  <si>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</si>
  <si>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</si>
  <si>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</si>
  <si>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</si>
  <si>
    <t>宿泊旅行統計調査（令和７年４月分）</t>
    <rPh sb="0" eb="2">
      <t>シュクハク</t>
    </rPh>
    <rPh sb="2" eb="4">
      <t>リョコウ</t>
    </rPh>
    <rPh sb="4" eb="6">
      <t>トウケイ</t>
    </rPh>
    <rPh sb="6" eb="8">
      <t>チョウサ</t>
    </rPh>
    <rPh sb="9" eb="11">
      <t>レイワ</t>
    </rPh>
    <rPh sb="12" eb="13">
      <t>ネン</t>
    </rPh>
    <rPh sb="14" eb="16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</si>
</sst>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C19" sqref="C19:O19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2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0"/>
      <c r="B5" s="2" t="s">
        <v>31</v>
      </c>
      <c r="C5" s="5">
        <v>170570</v>
      </c>
      <c r="D5" s="5">
        <v>175250</v>
      </c>
      <c r="E5" s="5">
        <v>233280</v>
      </c>
      <c r="F5" s="5">
        <v>236870</v>
      </c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1"/>
      <c r="B6" s="6" t="s">
        <v>32</v>
      </c>
      <c r="C6" s="7">
        <f>C5/C4*100-100</f>
        <v>11.688056574122569</v>
      </c>
      <c r="D6" s="7">
        <f>D5/D4*100-100</f>
        <v>10.721506191559271</v>
      </c>
      <c r="E6" s="7">
        <f>E5/E4*100-100</f>
        <v>2.0160055975860303</v>
      </c>
      <c r="F6" s="7">
        <f>F5/F4*100-100</f>
        <v>13.465223222839626</v>
      </c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15">
      <c r="A7" s="39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0"/>
      <c r="B8" s="2" t="s">
        <v>31</v>
      </c>
      <c r="C8" s="4">
        <v>308620</v>
      </c>
      <c r="D8" s="4">
        <v>316570</v>
      </c>
      <c r="E8" s="4">
        <v>437840</v>
      </c>
      <c r="F8" s="4">
        <v>387260</v>
      </c>
      <c r="G8" s="4"/>
      <c r="H8" s="4"/>
      <c r="I8" s="4"/>
      <c r="J8" s="4"/>
      <c r="K8" s="4"/>
      <c r="L8" s="4"/>
      <c r="M8" s="4"/>
      <c r="N8" s="4"/>
      <c r="O8" s="4"/>
    </row>
    <row r="9" spans="1:16" ht="22.5" customHeight="1" x14ac:dyDescent="0.15">
      <c r="A9" s="41"/>
      <c r="B9" s="6" t="s">
        <v>32</v>
      </c>
      <c r="C9" s="7">
        <f>C8/C7*100-100</f>
        <v>17.641228939544092</v>
      </c>
      <c r="D9" s="7">
        <f>D8/D7*100-100</f>
        <v>5.1064112354327875</v>
      </c>
      <c r="E9" s="7">
        <f>E8/E7*100-100</f>
        <v>3.8988158800218287</v>
      </c>
      <c r="F9" s="7">
        <f>F8/F7*100-100</f>
        <v>-8.9506971057766975</v>
      </c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39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0"/>
      <c r="B11" s="2" t="s">
        <v>31</v>
      </c>
      <c r="C11" s="5">
        <v>332190</v>
      </c>
      <c r="D11" s="5">
        <v>322980</v>
      </c>
      <c r="E11" s="5">
        <v>399900</v>
      </c>
      <c r="F11" s="5">
        <v>357400</v>
      </c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1"/>
      <c r="B12" s="6" t="s">
        <v>32</v>
      </c>
      <c r="C12" s="7">
        <f>C11/C10*100-100</f>
        <v>19.746944955120568</v>
      </c>
      <c r="D12" s="7">
        <f>D11/D10*100-100</f>
        <v>9.4587724946622984</v>
      </c>
      <c r="E12" s="7">
        <f>E11/E10*100-100</f>
        <v>6.0051043386891934E-2</v>
      </c>
      <c r="F12" s="7">
        <f>F11/F10*100-100</f>
        <v>-2.5759847349052762</v>
      </c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39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0"/>
      <c r="B14" s="2" t="s">
        <v>31</v>
      </c>
      <c r="C14" s="5">
        <v>171000</v>
      </c>
      <c r="D14" s="5">
        <v>179370</v>
      </c>
      <c r="E14" s="5">
        <v>230800</v>
      </c>
      <c r="F14" s="5">
        <v>227330</v>
      </c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1"/>
      <c r="B15" s="6" t="s">
        <v>32</v>
      </c>
      <c r="C15" s="7">
        <f>C14/C13*100-100</f>
        <v>-1.6619702110529602</v>
      </c>
      <c r="D15" s="7">
        <f>D14/D13*100-100</f>
        <v>-6.7384183434721479</v>
      </c>
      <c r="E15" s="7">
        <f>E14/E13*100-100</f>
        <v>-16.014701066191179</v>
      </c>
      <c r="F15" s="7">
        <f>F14/F13*100-100</f>
        <v>-1.8902939018600904</v>
      </c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39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0"/>
      <c r="B17" s="2" t="s">
        <v>31</v>
      </c>
      <c r="C17" s="4">
        <v>982380</v>
      </c>
      <c r="D17" s="4">
        <v>994180</v>
      </c>
      <c r="E17" s="4">
        <v>1301820</v>
      </c>
      <c r="F17" s="4">
        <v>1208850</v>
      </c>
      <c r="G17" s="4"/>
      <c r="H17" s="4"/>
      <c r="I17" s="4"/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1"/>
      <c r="B18" s="6" t="s">
        <v>32</v>
      </c>
      <c r="C18" s="7">
        <f>C17/C16*100-100</f>
        <v>13.391661664896802</v>
      </c>
      <c r="D18" s="7">
        <f>D17/D16*100-100</f>
        <v>4.995353159851291</v>
      </c>
      <c r="E18" s="7">
        <f>E17/E16*100-100</f>
        <v>-1.7160545090785604</v>
      </c>
      <c r="F18" s="7">
        <f>F17/F16*100-100</f>
        <v>-1.9315950870475262</v>
      </c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39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0"/>
      <c r="B20" s="2" t="s">
        <v>31</v>
      </c>
      <c r="C20" s="8">
        <v>48878300</v>
      </c>
      <c r="D20" s="5">
        <v>47933890</v>
      </c>
      <c r="E20" s="5">
        <v>55507260</v>
      </c>
      <c r="F20" s="5">
        <v>53045240</v>
      </c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1"/>
      <c r="B21" s="6" t="s">
        <v>32</v>
      </c>
      <c r="C21" s="7">
        <f t="shared" ref="C21:E21" si="0">C20/C19*100-100</f>
        <v>7.3927117624815963</v>
      </c>
      <c r="D21" s="7">
        <f t="shared" si="0"/>
        <v>-1.6261864493218923</v>
      </c>
      <c r="E21" s="7">
        <f t="shared" si="0"/>
        <v>-5.4431700100238345E-2</v>
      </c>
      <c r="F21" s="7">
        <f>F20/F19*100-100</f>
        <v>1.8513846310997764</v>
      </c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35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topLeftCell="A6" zoomScaleNormal="100" workbookViewId="0">
      <selection activeCell="C19" sqref="C19:O19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宿泊旅行統計調査（令和７年４月分）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2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0"/>
      <c r="B5" s="2" t="s">
        <v>31</v>
      </c>
      <c r="C5" s="34">
        <v>14210</v>
      </c>
      <c r="D5" s="4">
        <v>13030</v>
      </c>
      <c r="E5" s="34">
        <v>25440</v>
      </c>
      <c r="F5" s="34">
        <v>27280</v>
      </c>
      <c r="G5" s="34"/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1"/>
      <c r="B6" s="6" t="s">
        <v>32</v>
      </c>
      <c r="C6" s="14">
        <f>C5/C4*100-100</f>
        <v>155.11669658886893</v>
      </c>
      <c r="D6" s="14">
        <f>D5/D4*100-100</f>
        <v>56.610576923076906</v>
      </c>
      <c r="E6" s="14">
        <f>E5/E4*100-100</f>
        <v>31.677018633540371</v>
      </c>
      <c r="F6" s="14">
        <f>F5/F4*100-100</f>
        <v>68.499073502161821</v>
      </c>
      <c r="G6" s="14"/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9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0"/>
      <c r="B8" s="2" t="s">
        <v>31</v>
      </c>
      <c r="C8" s="34">
        <v>74760</v>
      </c>
      <c r="D8" s="4">
        <v>72500</v>
      </c>
      <c r="E8" s="34">
        <v>97680</v>
      </c>
      <c r="F8" s="34">
        <v>117080</v>
      </c>
      <c r="G8" s="34"/>
      <c r="H8" s="34"/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1"/>
      <c r="B9" s="6" t="s">
        <v>32</v>
      </c>
      <c r="C9" s="14">
        <f>C8/C7*100-100</f>
        <v>143.2010409889395</v>
      </c>
      <c r="D9" s="14">
        <f>D8/D7*100-100</f>
        <v>99.834619625137833</v>
      </c>
      <c r="E9" s="14">
        <f>E8/E7*100-100</f>
        <v>57.675544794188852</v>
      </c>
      <c r="F9" s="14">
        <f>F8/F7*100-100</f>
        <v>38.376078477721308</v>
      </c>
      <c r="G9" s="14"/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9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0"/>
      <c r="B11" s="2" t="s">
        <v>31</v>
      </c>
      <c r="C11" s="34">
        <v>43430</v>
      </c>
      <c r="D11" s="4">
        <v>32920</v>
      </c>
      <c r="E11" s="34">
        <v>53300</v>
      </c>
      <c r="F11" s="34">
        <v>65660</v>
      </c>
      <c r="G11" s="34"/>
      <c r="H11" s="34"/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1"/>
      <c r="B12" s="6" t="s">
        <v>32</v>
      </c>
      <c r="C12" s="14">
        <f>C11/C10*100-100</f>
        <v>88.416485900216912</v>
      </c>
      <c r="D12" s="14">
        <f>D11/D10*100-100</f>
        <v>70.924195223260625</v>
      </c>
      <c r="E12" s="14">
        <f>E11/E10*100-100</f>
        <v>56.442618139125329</v>
      </c>
      <c r="F12" s="14">
        <f>F11/F10*100-100</f>
        <v>45.201238390092868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9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0"/>
      <c r="B14" s="2" t="s">
        <v>31</v>
      </c>
      <c r="C14" s="34">
        <v>8210</v>
      </c>
      <c r="D14" s="4">
        <v>9080</v>
      </c>
      <c r="E14" s="34">
        <v>15800</v>
      </c>
      <c r="F14" s="34">
        <v>17210</v>
      </c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1"/>
      <c r="B15" s="6" t="s">
        <v>32</v>
      </c>
      <c r="C15" s="14">
        <f>C14/C13*100-100</f>
        <v>37.520938023450583</v>
      </c>
      <c r="D15" s="14">
        <f>D14/D13*100-100</f>
        <v>-1.3043478260869534</v>
      </c>
      <c r="E15" s="14">
        <f>E14/E13*100-100</f>
        <v>40.819964349376107</v>
      </c>
      <c r="F15" s="14">
        <f>F14/F13*100-100</f>
        <v>19.430950728660662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9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0"/>
      <c r="B17" s="2" t="s">
        <v>31</v>
      </c>
      <c r="C17" s="34">
        <v>140610</v>
      </c>
      <c r="D17" s="4">
        <v>127530</v>
      </c>
      <c r="E17" s="34">
        <v>192210</v>
      </c>
      <c r="F17" s="34">
        <v>227220</v>
      </c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22.5" customHeight="1" x14ac:dyDescent="0.15">
      <c r="A18" s="41"/>
      <c r="B18" s="6" t="s">
        <v>32</v>
      </c>
      <c r="C18" s="14">
        <f>C17/C16*100-100</f>
        <v>115.23036889637228</v>
      </c>
      <c r="D18" s="14">
        <f>D17/D16*100-100</f>
        <v>74.531271383604746</v>
      </c>
      <c r="E18" s="14">
        <f>E17/E16*100-100</f>
        <v>51.872629582806582</v>
      </c>
      <c r="F18" s="14">
        <f>F17/F16*100-100</f>
        <v>41.631864364520368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9" t="s">
        <v>20</v>
      </c>
      <c r="B19" s="2" t="s">
        <v>29</v>
      </c>
      <c r="C19" s="16">
        <v>11208010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34">
        <v>164466770</v>
      </c>
    </row>
    <row r="20" spans="1:15" ht="22.5" customHeight="1" x14ac:dyDescent="0.15">
      <c r="A20" s="40"/>
      <c r="B20" s="2" t="s">
        <v>31</v>
      </c>
      <c r="C20" s="16">
        <v>15149400</v>
      </c>
      <c r="D20" s="4">
        <v>13760100</v>
      </c>
      <c r="E20" s="34">
        <v>14815040</v>
      </c>
      <c r="F20" s="34">
        <v>17287970</v>
      </c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22.5" customHeight="1" x14ac:dyDescent="0.15">
      <c r="A21" s="41"/>
      <c r="B21" s="6" t="s">
        <v>32</v>
      </c>
      <c r="C21" s="14">
        <f t="shared" ref="C21:D21" si="0">C20/C19*100-100</f>
        <v>35.165832293154608</v>
      </c>
      <c r="D21" s="14">
        <f t="shared" si="0"/>
        <v>16.610720481219118</v>
      </c>
      <c r="E21" s="14">
        <f>E20/E19*100-100</f>
        <v>14.46947424540366</v>
      </c>
      <c r="F21" s="14">
        <f t="shared" ref="F21" si="1">F20/F19*100-100</f>
        <v>20.391272313998357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35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topLeftCell="A2" zoomScaleNormal="100" workbookViewId="0">
      <selection activeCell="C4" sqref="C4:O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宿泊旅行統計調査（令和７年４月分）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2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0"/>
      <c r="B5" s="2" t="s">
        <v>31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/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1"/>
      <c r="B6" s="6" t="s">
        <v>32</v>
      </c>
      <c r="C6" s="14">
        <f>C5/C4*100-100</f>
        <v>6.2589194699286423</v>
      </c>
      <c r="D6" s="14">
        <f>D5/D4*100-100</f>
        <v>8.1755134702587355</v>
      </c>
      <c r="E6" s="14">
        <f>E5/E4*100-100</f>
        <v>-0.72128015285407798</v>
      </c>
      <c r="F6" s="14">
        <f>F5/F4*100-100</f>
        <v>8.8383444981045898</v>
      </c>
      <c r="G6" s="14"/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9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0"/>
      <c r="B8" s="2" t="s">
        <v>31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/>
      <c r="H8" s="13"/>
      <c r="I8" s="13"/>
      <c r="J8" s="13"/>
      <c r="K8" s="13"/>
      <c r="L8" s="13"/>
      <c r="M8" s="13"/>
      <c r="N8" s="13"/>
      <c r="O8" s="13"/>
    </row>
    <row r="9" spans="1:16" ht="22.5" customHeight="1" x14ac:dyDescent="0.15">
      <c r="A9" s="41"/>
      <c r="B9" s="6" t="s">
        <v>32</v>
      </c>
      <c r="C9" s="14">
        <f>C8/C7*100-100</f>
        <v>0.97582037996546944</v>
      </c>
      <c r="D9" s="14">
        <f>D8/D7*100-100</f>
        <v>-7.8668226945000157</v>
      </c>
      <c r="E9" s="14">
        <f>E8/E7*100-100</f>
        <v>-5.3691648583987046</v>
      </c>
      <c r="F9" s="14">
        <f>F8/F7*100-100</f>
        <v>-20.703216717539334</v>
      </c>
      <c r="G9" s="14"/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9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0"/>
      <c r="B11" s="2" t="s">
        <v>31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6" ht="22.5" customHeight="1" x14ac:dyDescent="0.15">
      <c r="A12" s="41"/>
      <c r="B12" s="6" t="s">
        <v>32</v>
      </c>
      <c r="C12" s="14">
        <f>C11/C10*100-100</f>
        <v>13.52413901556848</v>
      </c>
      <c r="D12" s="14">
        <f>D11/D10*100-100</f>
        <v>5.1666001957869696</v>
      </c>
      <c r="E12" s="14">
        <f>E11/E10*100-100</f>
        <v>-5.1943433901364955</v>
      </c>
      <c r="F12" s="14">
        <f>F11/F10*100-100</f>
        <v>-9.2932873177253441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9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0"/>
      <c r="B14" s="2" t="s">
        <v>31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6" ht="22.5" customHeight="1" x14ac:dyDescent="0.15">
      <c r="A15" s="41"/>
      <c r="B15" s="6" t="s">
        <v>32</v>
      </c>
      <c r="C15" s="14">
        <f>C14/C13*100-100</f>
        <v>-3.0550262029537976</v>
      </c>
      <c r="D15" s="14">
        <f>D14/D13*100-100</f>
        <v>-7.0114126576748816</v>
      </c>
      <c r="E15" s="14">
        <f>E14/E13*100-100</f>
        <v>-18.433931484502438</v>
      </c>
      <c r="F15" s="14">
        <f>F14/F13*100-100</f>
        <v>-3.304187758858717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9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5" ht="22.5" customHeight="1" x14ac:dyDescent="0.15">
      <c r="A17" s="40"/>
      <c r="B17" s="2" t="s">
        <v>31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22.5" customHeight="1" x14ac:dyDescent="0.15">
      <c r="A18" s="41"/>
      <c r="B18" s="6" t="s">
        <v>32</v>
      </c>
      <c r="C18" s="14">
        <f>C17/C16*100-100</f>
        <v>5.0859518370098442</v>
      </c>
      <c r="D18" s="14">
        <f>D17/D16*100-100</f>
        <v>-0.81940009841956396</v>
      </c>
      <c r="E18" s="14">
        <f>E17/E16*100-100</f>
        <v>-7.3773570730974285</v>
      </c>
      <c r="F18" s="14">
        <f>F17/F16*100-100</f>
        <v>-8.449679639629565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9" t="s">
        <v>20</v>
      </c>
      <c r="B19" s="2" t="s">
        <v>29</v>
      </c>
      <c r="C19" s="15">
        <f>全体!C19-外国人!C19</f>
        <v>34305600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494597760</v>
      </c>
    </row>
    <row r="20" spans="1:15" ht="22.5" customHeight="1" x14ac:dyDescent="0.15">
      <c r="A20" s="40"/>
      <c r="B20" s="2" t="s">
        <v>31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22.5" customHeight="1" x14ac:dyDescent="0.15">
      <c r="A21" s="41"/>
      <c r="B21" s="6" t="s">
        <v>32</v>
      </c>
      <c r="C21" s="14">
        <f t="shared" ref="C21:F21" si="0">C20/C19*100-100</f>
        <v>-1.6810666480108267</v>
      </c>
      <c r="D21" s="14">
        <f t="shared" si="0"/>
        <v>-7.4539135314074798</v>
      </c>
      <c r="E21" s="14">
        <f t="shared" si="0"/>
        <v>-4.4674580245539772</v>
      </c>
      <c r="F21" s="14">
        <f t="shared" si="0"/>
        <v>-5.2064356383148009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35</v>
      </c>
    </row>
    <row r="23" spans="1:15" ht="22.5" customHeight="1" x14ac:dyDescent="0.15"/>
    <row r="24" spans="1:15" ht="22.5" customHeight="1" x14ac:dyDescent="0.15"/>
    <row r="25" spans="1:15" ht="22.5" customHeight="1" x14ac:dyDescent="0.15"/>
    <row r="26" spans="1:15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topLeftCell="A8" zoomScaleNormal="100" workbookViewId="0">
      <selection activeCell="O19" sqref="O19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宿泊旅行統計調査（令和７年４月分）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2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35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0"/>
      <c r="B5" s="22" t="s">
        <v>33</v>
      </c>
      <c r="C5" s="21">
        <v>45.7</v>
      </c>
      <c r="D5" s="30">
        <v>49.3</v>
      </c>
      <c r="E5" s="21">
        <v>54.8</v>
      </c>
      <c r="F5" s="21">
        <v>56.9</v>
      </c>
      <c r="G5" s="21"/>
      <c r="H5" s="21"/>
      <c r="I5" s="21"/>
      <c r="J5" s="21"/>
      <c r="K5" s="21"/>
      <c r="L5" s="21"/>
      <c r="M5" s="21"/>
      <c r="N5" s="21"/>
      <c r="O5" s="21"/>
    </row>
    <row r="6" spans="1:15" ht="22.5" customHeight="1" x14ac:dyDescent="0.15">
      <c r="A6" s="41"/>
      <c r="B6" s="23" t="s">
        <v>34</v>
      </c>
      <c r="C6" s="26">
        <f>C5-C4</f>
        <v>8.8000000000000043</v>
      </c>
      <c r="D6" s="32">
        <f>D5-D4</f>
        <v>3.6999999999999957</v>
      </c>
      <c r="E6" s="26">
        <f>E5-E4</f>
        <v>8.8999999999999986</v>
      </c>
      <c r="F6" s="26">
        <f>F5-F4</f>
        <v>5.6999999999999957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2.5" customHeight="1" x14ac:dyDescent="0.15">
      <c r="A7" s="39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35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0"/>
      <c r="B8" s="22" t="s">
        <v>33</v>
      </c>
      <c r="C8" s="21">
        <v>46.9</v>
      </c>
      <c r="D8" s="30">
        <v>54.2</v>
      </c>
      <c r="E8" s="21">
        <v>60.6</v>
      </c>
      <c r="F8" s="21">
        <v>59.5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ht="22.5" customHeight="1" x14ac:dyDescent="0.15">
      <c r="A9" s="41"/>
      <c r="B9" s="23" t="s">
        <v>34</v>
      </c>
      <c r="C9" s="25">
        <f>C8-C7</f>
        <v>8.8999999999999986</v>
      </c>
      <c r="D9" s="33">
        <f>D8-D7</f>
        <v>6.3000000000000043</v>
      </c>
      <c r="E9" s="25">
        <f>E8-E7</f>
        <v>5.6000000000000014</v>
      </c>
      <c r="F9" s="26">
        <f>F8-F7</f>
        <v>1.8999999999999986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2.5" customHeight="1" x14ac:dyDescent="0.15">
      <c r="A10" s="39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35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0"/>
      <c r="B11" s="22" t="s">
        <v>33</v>
      </c>
      <c r="C11" s="35">
        <v>52</v>
      </c>
      <c r="D11" s="36">
        <v>56.3</v>
      </c>
      <c r="E11" s="35">
        <v>61.9</v>
      </c>
      <c r="F11" s="35">
        <v>58.2</v>
      </c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15">
      <c r="A12" s="41"/>
      <c r="B12" s="23" t="s">
        <v>34</v>
      </c>
      <c r="C12" s="24">
        <f>C11-C10</f>
        <v>8.1000000000000014</v>
      </c>
      <c r="D12" s="31">
        <f>D11-D10</f>
        <v>5.0999999999999943</v>
      </c>
      <c r="E12" s="24">
        <f>E11-E10</f>
        <v>3.2999999999999972</v>
      </c>
      <c r="F12" s="26">
        <f>F11-F10</f>
        <v>3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2.5" customHeight="1" x14ac:dyDescent="0.15">
      <c r="A13" s="39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35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0"/>
      <c r="B14" s="22" t="s">
        <v>33</v>
      </c>
      <c r="C14" s="21">
        <v>37.6</v>
      </c>
      <c r="D14" s="30">
        <v>45.8</v>
      </c>
      <c r="E14" s="21">
        <v>48.4</v>
      </c>
      <c r="F14" s="21">
        <v>48.6</v>
      </c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22.5" customHeight="1" x14ac:dyDescent="0.15">
      <c r="A15" s="41"/>
      <c r="B15" s="23" t="s">
        <v>34</v>
      </c>
      <c r="C15" s="26">
        <f>C14-C13</f>
        <v>1.1000000000000014</v>
      </c>
      <c r="D15" s="32">
        <f>D14-D13</f>
        <v>2.3999999999999986</v>
      </c>
      <c r="E15" s="26">
        <f>E14-E13</f>
        <v>-1.2000000000000028</v>
      </c>
      <c r="F15" s="26">
        <f>F14-F13</f>
        <v>2.8000000000000043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2.5" customHeight="1" x14ac:dyDescent="0.15">
      <c r="A16" s="39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35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0"/>
      <c r="B17" s="22" t="s">
        <v>33</v>
      </c>
      <c r="C17" s="35">
        <v>46.2</v>
      </c>
      <c r="D17" s="36">
        <v>52</v>
      </c>
      <c r="E17" s="35">
        <v>57.2</v>
      </c>
      <c r="F17" s="35">
        <v>56.1</v>
      </c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2.5" customHeight="1" x14ac:dyDescent="0.15">
      <c r="A18" s="41"/>
      <c r="B18" s="23" t="s">
        <v>34</v>
      </c>
      <c r="C18" s="25">
        <f>C17-C16</f>
        <v>7</v>
      </c>
      <c r="D18" s="33">
        <f>D17-D16</f>
        <v>4.6000000000000014</v>
      </c>
      <c r="E18" s="26">
        <f>E17-E16</f>
        <v>4.3000000000000043</v>
      </c>
      <c r="F18" s="26">
        <f>F17-F16</f>
        <v>3</v>
      </c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2.5" customHeight="1" x14ac:dyDescent="0.15">
      <c r="A19" s="39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35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0"/>
      <c r="B20" s="22" t="s">
        <v>33</v>
      </c>
      <c r="C20" s="35">
        <v>54.6</v>
      </c>
      <c r="D20" s="36">
        <v>60.2</v>
      </c>
      <c r="E20" s="35">
        <v>61.3</v>
      </c>
      <c r="F20" s="35">
        <v>61.6</v>
      </c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2.5" customHeight="1" x14ac:dyDescent="0.15">
      <c r="A21" s="41"/>
      <c r="B21" s="23" t="s">
        <v>34</v>
      </c>
      <c r="C21" s="25">
        <f t="shared" ref="C21:F21" si="0">C20-C19</f>
        <v>4.3999999999999986</v>
      </c>
      <c r="D21" s="33">
        <f t="shared" si="0"/>
        <v>3</v>
      </c>
      <c r="E21" s="26">
        <f t="shared" si="0"/>
        <v>2.2999999999999972</v>
      </c>
      <c r="F21" s="26">
        <f t="shared" si="0"/>
        <v>2.8999999999999986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2.5" customHeight="1" x14ac:dyDescent="0.15">
      <c r="O22" s="38" t="s">
        <v>35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