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fs09\共有\四国運輸局\! 10.(共有)観光部\! 2.(共有)観光企画課\!03 検討中フォルダ（保存期間1年未満）\02_11_★データ資料関係寄せ集め\04_○宿泊統計 プレス発表\03_プレス資料エクセル・パワポ\HP掲載用表＆色付け\2021~2024年 各年間値確定値　HP掲載用\"/>
    </mc:Choice>
  </mc:AlternateContent>
  <xr:revisionPtr revIDLastSave="0" documentId="13_ncr:1_{08E76F80-D372-4DC8-9C4C-0928577914F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全体" sheetId="1" r:id="rId1"/>
    <sheet name="外国人" sheetId="2" r:id="rId2"/>
    <sheet name="日本人" sheetId="3" r:id="rId3"/>
    <sheet name="客室稼働率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3" i="2" l="1"/>
  <c r="C32" i="2"/>
  <c r="N10" i="3"/>
  <c r="O18" i="3"/>
  <c r="O17" i="3"/>
  <c r="O13" i="3"/>
  <c r="O12" i="3"/>
  <c r="O8" i="3"/>
  <c r="O7" i="3"/>
  <c r="O33" i="3"/>
  <c r="O32" i="3"/>
  <c r="O28" i="3"/>
  <c r="O27" i="3"/>
  <c r="O23" i="3"/>
  <c r="O22" i="3"/>
  <c r="O26" i="3"/>
  <c r="O25" i="3"/>
  <c r="E25" i="3"/>
  <c r="E28" i="3" s="1"/>
  <c r="E27" i="3"/>
  <c r="E32" i="3"/>
  <c r="E33" i="3"/>
  <c r="C33" i="3"/>
  <c r="C32" i="3"/>
  <c r="C33" i="4"/>
  <c r="C32" i="4"/>
  <c r="E28" i="4"/>
  <c r="O33" i="4"/>
  <c r="O32" i="4"/>
  <c r="O28" i="4"/>
  <c r="O27" i="4"/>
  <c r="O23" i="4"/>
  <c r="O22" i="4"/>
  <c r="O18" i="4"/>
  <c r="O17" i="4"/>
  <c r="O13" i="4"/>
  <c r="O12" i="4"/>
  <c r="F8" i="4"/>
  <c r="E8" i="4"/>
  <c r="E7" i="4"/>
  <c r="C7" i="4"/>
  <c r="O31" i="3"/>
  <c r="O30" i="3"/>
  <c r="O29" i="3"/>
  <c r="O24" i="3"/>
  <c r="O21" i="3"/>
  <c r="O20" i="3"/>
  <c r="O19" i="3"/>
  <c r="O16" i="3"/>
  <c r="O15" i="3"/>
  <c r="O14" i="3"/>
  <c r="O11" i="3"/>
  <c r="O10" i="3"/>
  <c r="O9" i="3"/>
  <c r="O6" i="3"/>
  <c r="O5" i="3"/>
  <c r="O4" i="3"/>
  <c r="N31" i="3"/>
  <c r="M31" i="3"/>
  <c r="N26" i="3"/>
  <c r="M26" i="3"/>
  <c r="N21" i="3"/>
  <c r="M21" i="3"/>
  <c r="N16" i="3"/>
  <c r="M16" i="3"/>
  <c r="N11" i="3"/>
  <c r="M11" i="3"/>
  <c r="N6" i="3"/>
  <c r="M6" i="3"/>
  <c r="A1" i="4" l="1"/>
  <c r="A1" i="3"/>
  <c r="A1" i="2"/>
  <c r="N27" i="4"/>
  <c r="N28" i="4"/>
  <c r="N22" i="4"/>
  <c r="N23" i="4"/>
  <c r="N17" i="4"/>
  <c r="N18" i="4"/>
  <c r="N12" i="4"/>
  <c r="N13" i="4"/>
  <c r="O7" i="4"/>
  <c r="O8" i="4"/>
  <c r="N7" i="4"/>
  <c r="N8" i="4"/>
  <c r="N32" i="3"/>
  <c r="N33" i="3"/>
  <c r="N27" i="3"/>
  <c r="N28" i="3"/>
  <c r="N22" i="3"/>
  <c r="N23" i="3"/>
  <c r="N17" i="3"/>
  <c r="N18" i="3"/>
  <c r="N12" i="3"/>
  <c r="N13" i="3"/>
  <c r="N7" i="3"/>
  <c r="N8" i="3"/>
  <c r="N9" i="3"/>
  <c r="N14" i="3"/>
  <c r="N15" i="3"/>
  <c r="N19" i="3"/>
  <c r="N20" i="3"/>
  <c r="N24" i="3"/>
  <c r="N25" i="3"/>
  <c r="N29" i="3"/>
  <c r="N30" i="3"/>
  <c r="O33" i="2"/>
  <c r="N33" i="2"/>
  <c r="N32" i="2"/>
  <c r="O32" i="2"/>
  <c r="O28" i="2"/>
  <c r="N28" i="2"/>
  <c r="O27" i="2"/>
  <c r="N27" i="2"/>
  <c r="O23" i="2"/>
  <c r="N23" i="2"/>
  <c r="O22" i="2"/>
  <c r="N22" i="2"/>
  <c r="O18" i="2"/>
  <c r="N18" i="2"/>
  <c r="O17" i="2"/>
  <c r="N17" i="2"/>
  <c r="N13" i="2"/>
  <c r="N12" i="2"/>
  <c r="O13" i="2"/>
  <c r="O8" i="2"/>
  <c r="N8" i="2"/>
  <c r="N7" i="2"/>
  <c r="O7" i="2"/>
  <c r="O33" i="1"/>
  <c r="N33" i="1"/>
  <c r="O32" i="1"/>
  <c r="N32" i="1"/>
  <c r="O28" i="1"/>
  <c r="N28" i="1"/>
  <c r="O27" i="1"/>
  <c r="N27" i="1"/>
  <c r="O23" i="1"/>
  <c r="N23" i="1"/>
  <c r="O22" i="1"/>
  <c r="N22" i="1"/>
  <c r="O18" i="1"/>
  <c r="N18" i="1"/>
  <c r="O17" i="1"/>
  <c r="N17" i="1"/>
  <c r="O13" i="1"/>
  <c r="N13" i="1"/>
  <c r="O12" i="1"/>
  <c r="N12" i="1"/>
  <c r="O8" i="1"/>
  <c r="N8" i="1"/>
  <c r="O7" i="1"/>
  <c r="N7" i="1"/>
  <c r="O12" i="2" l="1"/>
  <c r="M32" i="4"/>
  <c r="N32" i="4"/>
  <c r="M33" i="4"/>
  <c r="N33" i="4"/>
  <c r="M27" i="4"/>
  <c r="M28" i="4"/>
  <c r="M22" i="4"/>
  <c r="M23" i="4"/>
  <c r="M17" i="4"/>
  <c r="M18" i="4"/>
  <c r="M12" i="4"/>
  <c r="M13" i="4"/>
  <c r="M7" i="4"/>
  <c r="M8" i="4"/>
  <c r="M7" i="3"/>
  <c r="M8" i="3"/>
  <c r="M12" i="3"/>
  <c r="M13" i="3"/>
  <c r="M17" i="3"/>
  <c r="M18" i="3"/>
  <c r="M22" i="3"/>
  <c r="M23" i="3"/>
  <c r="M27" i="3"/>
  <c r="M28" i="3"/>
  <c r="M32" i="3"/>
  <c r="M33" i="3"/>
  <c r="M32" i="2"/>
  <c r="M33" i="2"/>
  <c r="M27" i="2"/>
  <c r="M28" i="2"/>
  <c r="M22" i="2"/>
  <c r="M23" i="2"/>
  <c r="M17" i="2"/>
  <c r="M18" i="2"/>
  <c r="M12" i="2"/>
  <c r="M13" i="2"/>
  <c r="M7" i="2"/>
  <c r="M8" i="2"/>
  <c r="M32" i="1"/>
  <c r="M33" i="1"/>
  <c r="M27" i="1"/>
  <c r="M28" i="1"/>
  <c r="M22" i="1"/>
  <c r="M23" i="1"/>
  <c r="M17" i="1"/>
  <c r="M18" i="1"/>
  <c r="M12" i="1"/>
  <c r="M13" i="1"/>
  <c r="M7" i="1"/>
  <c r="M8" i="1"/>
  <c r="L31" i="3"/>
  <c r="L32" i="3" s="1"/>
  <c r="L26" i="3"/>
  <c r="L27" i="3" s="1"/>
  <c r="L28" i="3"/>
  <c r="L21" i="3"/>
  <c r="L22" i="3" s="1"/>
  <c r="L23" i="3"/>
  <c r="L16" i="3"/>
  <c r="L17" i="3" s="1"/>
  <c r="L11" i="3"/>
  <c r="L12" i="3" s="1"/>
  <c r="L6" i="3"/>
  <c r="L7" i="3" s="1"/>
  <c r="L32" i="4"/>
  <c r="L33" i="4"/>
  <c r="L27" i="4"/>
  <c r="L28" i="4"/>
  <c r="L22" i="4"/>
  <c r="L23" i="4"/>
  <c r="L17" i="4"/>
  <c r="L18" i="4"/>
  <c r="L12" i="4"/>
  <c r="L13" i="4"/>
  <c r="L7" i="4"/>
  <c r="L8" i="4"/>
  <c r="L32" i="2"/>
  <c r="L33" i="2"/>
  <c r="L27" i="2"/>
  <c r="L28" i="2"/>
  <c r="L22" i="2"/>
  <c r="L23" i="2"/>
  <c r="L17" i="2"/>
  <c r="L18" i="2"/>
  <c r="L12" i="2"/>
  <c r="L13" i="2"/>
  <c r="L7" i="2"/>
  <c r="L8" i="2"/>
  <c r="L32" i="1"/>
  <c r="L33" i="1"/>
  <c r="L27" i="1"/>
  <c r="L28" i="1"/>
  <c r="L22" i="1"/>
  <c r="L23" i="1"/>
  <c r="L17" i="1"/>
  <c r="L18" i="1"/>
  <c r="L12" i="1"/>
  <c r="L13" i="1"/>
  <c r="L7" i="1"/>
  <c r="L8" i="1"/>
  <c r="K33" i="4"/>
  <c r="K32" i="4"/>
  <c r="K28" i="4"/>
  <c r="K27" i="4"/>
  <c r="K23" i="4"/>
  <c r="K22" i="4"/>
  <c r="K18" i="4"/>
  <c r="K17" i="4"/>
  <c r="K13" i="4"/>
  <c r="K12" i="4"/>
  <c r="K8" i="4"/>
  <c r="K7" i="4"/>
  <c r="K31" i="3"/>
  <c r="K32" i="3" s="1"/>
  <c r="K28" i="3"/>
  <c r="K26" i="3"/>
  <c r="K27" i="3" s="1"/>
  <c r="K21" i="3"/>
  <c r="K23" i="3" s="1"/>
  <c r="K16" i="3"/>
  <c r="K17" i="3" s="1"/>
  <c r="K11" i="3"/>
  <c r="K13" i="3" s="1"/>
  <c r="K6" i="3"/>
  <c r="K7" i="3" s="1"/>
  <c r="K33" i="2"/>
  <c r="K32" i="2"/>
  <c r="K28" i="2"/>
  <c r="K27" i="2"/>
  <c r="K23" i="2"/>
  <c r="K22" i="2"/>
  <c r="K18" i="2"/>
  <c r="K17" i="2"/>
  <c r="K13" i="2"/>
  <c r="K12" i="2"/>
  <c r="K8" i="2"/>
  <c r="K7" i="2"/>
  <c r="K33" i="1"/>
  <c r="K32" i="1"/>
  <c r="K28" i="1"/>
  <c r="K27" i="1"/>
  <c r="K23" i="1"/>
  <c r="K22" i="1"/>
  <c r="K18" i="1"/>
  <c r="K17" i="1"/>
  <c r="K13" i="1"/>
  <c r="K12" i="1"/>
  <c r="K8" i="1"/>
  <c r="K7" i="1"/>
  <c r="J32" i="4"/>
  <c r="J33" i="4"/>
  <c r="J27" i="4"/>
  <c r="J28" i="4"/>
  <c r="J22" i="4"/>
  <c r="J23" i="4"/>
  <c r="J17" i="4"/>
  <c r="J18" i="4"/>
  <c r="J12" i="4"/>
  <c r="J13" i="4"/>
  <c r="J7" i="4"/>
  <c r="J8" i="4"/>
  <c r="J31" i="3"/>
  <c r="J32" i="3" s="1"/>
  <c r="J26" i="3"/>
  <c r="J28" i="3" s="1"/>
  <c r="J21" i="3"/>
  <c r="J22" i="3" s="1"/>
  <c r="J17" i="3"/>
  <c r="J18" i="3"/>
  <c r="J16" i="3"/>
  <c r="J11" i="3"/>
  <c r="J13" i="3" s="1"/>
  <c r="J6" i="3"/>
  <c r="J7" i="3" s="1"/>
  <c r="J33" i="2"/>
  <c r="J32" i="2"/>
  <c r="J28" i="2"/>
  <c r="J27" i="2"/>
  <c r="J23" i="2"/>
  <c r="J22" i="2"/>
  <c r="J18" i="2"/>
  <c r="J17" i="2"/>
  <c r="J13" i="2"/>
  <c r="J12" i="2"/>
  <c r="J8" i="2"/>
  <c r="J7" i="2"/>
  <c r="J33" i="1"/>
  <c r="J32" i="1"/>
  <c r="J28" i="1"/>
  <c r="J27" i="1"/>
  <c r="J23" i="1"/>
  <c r="J22" i="1"/>
  <c r="J18" i="1"/>
  <c r="J17" i="1"/>
  <c r="J13" i="1"/>
  <c r="J12" i="1"/>
  <c r="J8" i="1"/>
  <c r="J7" i="1"/>
  <c r="I33" i="4"/>
  <c r="I32" i="4"/>
  <c r="I28" i="4"/>
  <c r="I27" i="4"/>
  <c r="I23" i="4"/>
  <c r="I22" i="4"/>
  <c r="I18" i="4"/>
  <c r="I17" i="4"/>
  <c r="I13" i="4"/>
  <c r="I12" i="4"/>
  <c r="I8" i="4"/>
  <c r="I7" i="4"/>
  <c r="I31" i="3"/>
  <c r="I26" i="3"/>
  <c r="I27" i="3" s="1"/>
  <c r="I21" i="3"/>
  <c r="I16" i="3"/>
  <c r="I11" i="3"/>
  <c r="I6" i="3"/>
  <c r="I33" i="2"/>
  <c r="I32" i="2"/>
  <c r="I28" i="2"/>
  <c r="I27" i="2"/>
  <c r="I23" i="2"/>
  <c r="I22" i="2"/>
  <c r="I18" i="2"/>
  <c r="I17" i="2"/>
  <c r="I13" i="2"/>
  <c r="I12" i="2"/>
  <c r="I8" i="2"/>
  <c r="I7" i="2"/>
  <c r="I33" i="1"/>
  <c r="I32" i="1"/>
  <c r="I28" i="1"/>
  <c r="I27" i="1"/>
  <c r="I23" i="1"/>
  <c r="I22" i="1"/>
  <c r="I18" i="1"/>
  <c r="I17" i="1"/>
  <c r="I13" i="1"/>
  <c r="I12" i="1"/>
  <c r="I8" i="1"/>
  <c r="I7" i="1"/>
  <c r="K33" i="3" l="1"/>
  <c r="I28" i="3"/>
  <c r="J27" i="3"/>
  <c r="K22" i="3"/>
  <c r="K18" i="3"/>
  <c r="L8" i="3"/>
  <c r="J12" i="3"/>
  <c r="K12" i="3"/>
  <c r="K8" i="3"/>
  <c r="J8" i="3"/>
  <c r="L33" i="3"/>
  <c r="L18" i="3"/>
  <c r="L13" i="3"/>
  <c r="J33" i="3"/>
  <c r="J23" i="3"/>
  <c r="H33" i="4"/>
  <c r="H32" i="4"/>
  <c r="H28" i="4"/>
  <c r="H27" i="4"/>
  <c r="H23" i="4"/>
  <c r="H22" i="4"/>
  <c r="H18" i="4"/>
  <c r="H17" i="4"/>
  <c r="H13" i="4"/>
  <c r="H12" i="4"/>
  <c r="H8" i="4"/>
  <c r="H7" i="4"/>
  <c r="H31" i="3"/>
  <c r="H26" i="3"/>
  <c r="H21" i="3"/>
  <c r="H16" i="3"/>
  <c r="H11" i="3"/>
  <c r="H6" i="3"/>
  <c r="H33" i="2"/>
  <c r="H32" i="2"/>
  <c r="H28" i="2"/>
  <c r="H27" i="2"/>
  <c r="H23" i="2"/>
  <c r="H22" i="2"/>
  <c r="H18" i="2"/>
  <c r="H17" i="2"/>
  <c r="H13" i="2"/>
  <c r="H12" i="2"/>
  <c r="H8" i="2"/>
  <c r="H7" i="2"/>
  <c r="H33" i="1"/>
  <c r="H32" i="1"/>
  <c r="H28" i="1"/>
  <c r="H27" i="1"/>
  <c r="H23" i="1"/>
  <c r="H22" i="1"/>
  <c r="H18" i="1"/>
  <c r="H17" i="1"/>
  <c r="H13" i="1"/>
  <c r="H12" i="1"/>
  <c r="H8" i="1"/>
  <c r="H7" i="1"/>
  <c r="G33" i="1"/>
  <c r="G32" i="1"/>
  <c r="G28" i="1"/>
  <c r="G27" i="1"/>
  <c r="G23" i="1"/>
  <c r="G22" i="1"/>
  <c r="G18" i="1"/>
  <c r="G17" i="1"/>
  <c r="G13" i="1"/>
  <c r="G12" i="1"/>
  <c r="G8" i="1"/>
  <c r="G7" i="1"/>
  <c r="G33" i="4"/>
  <c r="G32" i="4"/>
  <c r="G28" i="4"/>
  <c r="G27" i="4"/>
  <c r="G23" i="4"/>
  <c r="G22" i="4"/>
  <c r="G18" i="4"/>
  <c r="G17" i="4"/>
  <c r="G13" i="4"/>
  <c r="G12" i="4"/>
  <c r="G8" i="4"/>
  <c r="G7" i="4"/>
  <c r="G31" i="3"/>
  <c r="G26" i="3"/>
  <c r="G21" i="3"/>
  <c r="G16" i="3"/>
  <c r="G11" i="3"/>
  <c r="G6" i="3"/>
  <c r="G33" i="2"/>
  <c r="G32" i="2"/>
  <c r="G28" i="2"/>
  <c r="G27" i="2"/>
  <c r="G23" i="2"/>
  <c r="G22" i="2"/>
  <c r="G18" i="2"/>
  <c r="G17" i="2"/>
  <c r="G13" i="2"/>
  <c r="G12" i="2"/>
  <c r="G8" i="2"/>
  <c r="G7" i="2"/>
  <c r="C5" i="3"/>
  <c r="D5" i="3"/>
  <c r="E5" i="3"/>
  <c r="F5" i="3"/>
  <c r="G5" i="3"/>
  <c r="H5" i="3"/>
  <c r="I5" i="3"/>
  <c r="I8" i="3" s="1"/>
  <c r="J5" i="3"/>
  <c r="K5" i="3"/>
  <c r="L5" i="3"/>
  <c r="M5" i="3"/>
  <c r="N5" i="3"/>
  <c r="C10" i="3"/>
  <c r="D10" i="3"/>
  <c r="E10" i="3"/>
  <c r="F10" i="3"/>
  <c r="G10" i="3"/>
  <c r="H10" i="3"/>
  <c r="I10" i="3"/>
  <c r="I13" i="3" s="1"/>
  <c r="J10" i="3"/>
  <c r="K10" i="3"/>
  <c r="L10" i="3"/>
  <c r="M10" i="3"/>
  <c r="C15" i="3"/>
  <c r="D15" i="3"/>
  <c r="E15" i="3"/>
  <c r="F15" i="3"/>
  <c r="G15" i="3"/>
  <c r="H15" i="3"/>
  <c r="I15" i="3"/>
  <c r="I18" i="3" s="1"/>
  <c r="J15" i="3"/>
  <c r="K15" i="3"/>
  <c r="L15" i="3"/>
  <c r="M15" i="3"/>
  <c r="H8" i="3" l="1"/>
  <c r="G8" i="3"/>
  <c r="H13" i="3"/>
  <c r="G18" i="3"/>
  <c r="G13" i="3"/>
  <c r="H18" i="3"/>
  <c r="F33" i="4"/>
  <c r="F32" i="4"/>
  <c r="F28" i="4"/>
  <c r="F27" i="4"/>
  <c r="F23" i="4"/>
  <c r="F22" i="4"/>
  <c r="F18" i="4"/>
  <c r="F17" i="4"/>
  <c r="F13" i="4"/>
  <c r="F12" i="4"/>
  <c r="F7" i="4"/>
  <c r="F31" i="3"/>
  <c r="F26" i="3"/>
  <c r="F21" i="3"/>
  <c r="F16" i="3"/>
  <c r="F11" i="3"/>
  <c r="F6" i="3"/>
  <c r="F33" i="2"/>
  <c r="F32" i="2"/>
  <c r="F28" i="2"/>
  <c r="F27" i="2"/>
  <c r="F23" i="2"/>
  <c r="F22" i="2"/>
  <c r="F18" i="2"/>
  <c r="F17" i="2"/>
  <c r="F13" i="2"/>
  <c r="F12" i="2"/>
  <c r="F8" i="2"/>
  <c r="F7" i="2"/>
  <c r="F33" i="1"/>
  <c r="F32" i="1"/>
  <c r="F28" i="1"/>
  <c r="F27" i="1"/>
  <c r="E27" i="1"/>
  <c r="F23" i="1"/>
  <c r="F22" i="1"/>
  <c r="F18" i="1"/>
  <c r="F17" i="1"/>
  <c r="F13" i="1"/>
  <c r="F12" i="1"/>
  <c r="F8" i="1"/>
  <c r="F7" i="1"/>
  <c r="E33" i="4"/>
  <c r="E32" i="4"/>
  <c r="E27" i="4"/>
  <c r="E23" i="4"/>
  <c r="E22" i="4"/>
  <c r="E18" i="4"/>
  <c r="E17" i="4"/>
  <c r="E13" i="4"/>
  <c r="E12" i="4"/>
  <c r="D12" i="4"/>
  <c r="E33" i="2"/>
  <c r="E32" i="2"/>
  <c r="E28" i="2"/>
  <c r="E27" i="2"/>
  <c r="E23" i="2"/>
  <c r="E22" i="2"/>
  <c r="E18" i="2"/>
  <c r="E17" i="2"/>
  <c r="E13" i="2"/>
  <c r="E12" i="2"/>
  <c r="E8" i="2"/>
  <c r="E7" i="2"/>
  <c r="E33" i="1"/>
  <c r="E32" i="1"/>
  <c r="E28" i="1"/>
  <c r="E23" i="1"/>
  <c r="E22" i="1"/>
  <c r="E18" i="1"/>
  <c r="E17" i="1"/>
  <c r="E13" i="1"/>
  <c r="E12" i="1"/>
  <c r="E8" i="1"/>
  <c r="E7" i="1"/>
  <c r="D33" i="4"/>
  <c r="D32" i="4"/>
  <c r="D28" i="4"/>
  <c r="D27" i="4"/>
  <c r="D23" i="4"/>
  <c r="D22" i="4"/>
  <c r="D18" i="4"/>
  <c r="D17" i="4"/>
  <c r="D13" i="4"/>
  <c r="D8" i="4"/>
  <c r="D7" i="4"/>
  <c r="D33" i="2"/>
  <c r="D32" i="2"/>
  <c r="D28" i="2"/>
  <c r="D27" i="2"/>
  <c r="D23" i="2"/>
  <c r="D22" i="2"/>
  <c r="D18" i="2"/>
  <c r="C22" i="2"/>
  <c r="C23" i="2"/>
  <c r="C27" i="2"/>
  <c r="C28" i="2"/>
  <c r="D17" i="2"/>
  <c r="D13" i="2"/>
  <c r="D12" i="2"/>
  <c r="D8" i="2"/>
  <c r="D7" i="2"/>
  <c r="D33" i="1"/>
  <c r="D32" i="1"/>
  <c r="D28" i="1"/>
  <c r="D27" i="1"/>
  <c r="D23" i="1"/>
  <c r="D22" i="1"/>
  <c r="D18" i="1"/>
  <c r="D17" i="1"/>
  <c r="D13" i="1"/>
  <c r="D12" i="1"/>
  <c r="D8" i="1"/>
  <c r="D7" i="1"/>
  <c r="C8" i="4"/>
  <c r="C28" i="4"/>
  <c r="C27" i="4"/>
  <c r="C23" i="4"/>
  <c r="C22" i="4"/>
  <c r="C18" i="4"/>
  <c r="C17" i="4"/>
  <c r="C13" i="4"/>
  <c r="C12" i="4"/>
  <c r="C18" i="2"/>
  <c r="C17" i="2"/>
  <c r="C13" i="2"/>
  <c r="C12" i="2"/>
  <c r="C8" i="2"/>
  <c r="C7" i="2"/>
  <c r="C33" i="1"/>
  <c r="C32" i="1"/>
  <c r="C27" i="1"/>
  <c r="C28" i="1"/>
  <c r="C23" i="1"/>
  <c r="C22" i="1"/>
  <c r="C18" i="1"/>
  <c r="C17" i="1"/>
  <c r="C13" i="1"/>
  <c r="C12" i="1"/>
  <c r="C8" i="1"/>
  <c r="C7" i="1"/>
  <c r="E31" i="3" l="1"/>
  <c r="D31" i="3"/>
  <c r="C31" i="3"/>
  <c r="M30" i="3"/>
  <c r="L30" i="3"/>
  <c r="K30" i="3"/>
  <c r="J30" i="3"/>
  <c r="I30" i="3"/>
  <c r="I33" i="3" s="1"/>
  <c r="H30" i="3"/>
  <c r="H33" i="3" s="1"/>
  <c r="G30" i="3"/>
  <c r="G33" i="3" s="1"/>
  <c r="F30" i="3"/>
  <c r="F33" i="3" s="1"/>
  <c r="E30" i="3"/>
  <c r="D30" i="3"/>
  <c r="C30" i="3"/>
  <c r="M29" i="3"/>
  <c r="L29" i="3"/>
  <c r="K29" i="3"/>
  <c r="J29" i="3"/>
  <c r="I29" i="3"/>
  <c r="I32" i="3" s="1"/>
  <c r="H29" i="3"/>
  <c r="H32" i="3" s="1"/>
  <c r="G29" i="3"/>
  <c r="G32" i="3" s="1"/>
  <c r="F29" i="3"/>
  <c r="F32" i="3" s="1"/>
  <c r="E29" i="3"/>
  <c r="D29" i="3"/>
  <c r="C29" i="3"/>
  <c r="E26" i="3"/>
  <c r="D26" i="3"/>
  <c r="C26" i="3"/>
  <c r="M25" i="3"/>
  <c r="L25" i="3"/>
  <c r="K25" i="3"/>
  <c r="J25" i="3"/>
  <c r="I25" i="3"/>
  <c r="H25" i="3"/>
  <c r="H28" i="3" s="1"/>
  <c r="G25" i="3"/>
  <c r="G28" i="3" s="1"/>
  <c r="F25" i="3"/>
  <c r="F28" i="3" s="1"/>
  <c r="D25" i="3"/>
  <c r="C25" i="3"/>
  <c r="M24" i="3"/>
  <c r="L24" i="3"/>
  <c r="K24" i="3"/>
  <c r="J24" i="3"/>
  <c r="I24" i="3"/>
  <c r="H24" i="3"/>
  <c r="H27" i="3" s="1"/>
  <c r="G24" i="3"/>
  <c r="G27" i="3" s="1"/>
  <c r="F24" i="3"/>
  <c r="F27" i="3" s="1"/>
  <c r="E24" i="3"/>
  <c r="D24" i="3"/>
  <c r="C24" i="3"/>
  <c r="E21" i="3"/>
  <c r="D21" i="3"/>
  <c r="C21" i="3"/>
  <c r="M20" i="3"/>
  <c r="L20" i="3"/>
  <c r="K20" i="3"/>
  <c r="J20" i="3"/>
  <c r="I20" i="3"/>
  <c r="I23" i="3" s="1"/>
  <c r="H20" i="3"/>
  <c r="H23" i="3" s="1"/>
  <c r="G20" i="3"/>
  <c r="G23" i="3" s="1"/>
  <c r="F20" i="3"/>
  <c r="F23" i="3" s="1"/>
  <c r="E20" i="3"/>
  <c r="D20" i="3"/>
  <c r="C20" i="3"/>
  <c r="M19" i="3"/>
  <c r="L19" i="3"/>
  <c r="K19" i="3"/>
  <c r="J19" i="3"/>
  <c r="I19" i="3"/>
  <c r="I22" i="3" s="1"/>
  <c r="H19" i="3"/>
  <c r="H22" i="3" s="1"/>
  <c r="G19" i="3"/>
  <c r="G22" i="3" s="1"/>
  <c r="F19" i="3"/>
  <c r="F22" i="3" s="1"/>
  <c r="E19" i="3"/>
  <c r="D19" i="3"/>
  <c r="C19" i="3"/>
  <c r="E16" i="3"/>
  <c r="D16" i="3"/>
  <c r="C16" i="3"/>
  <c r="F18" i="3"/>
  <c r="M14" i="3"/>
  <c r="L14" i="3"/>
  <c r="K14" i="3"/>
  <c r="J14" i="3"/>
  <c r="I14" i="3"/>
  <c r="I17" i="3" s="1"/>
  <c r="H14" i="3"/>
  <c r="H17" i="3" s="1"/>
  <c r="G14" i="3"/>
  <c r="G17" i="3" s="1"/>
  <c r="F14" i="3"/>
  <c r="F17" i="3" s="1"/>
  <c r="E14" i="3"/>
  <c r="D14" i="3"/>
  <c r="C14" i="3"/>
  <c r="E11" i="3"/>
  <c r="D11" i="3"/>
  <c r="C11" i="3"/>
  <c r="F13" i="3"/>
  <c r="M9" i="3"/>
  <c r="L9" i="3"/>
  <c r="K9" i="3"/>
  <c r="J9" i="3"/>
  <c r="I9" i="3"/>
  <c r="I12" i="3" s="1"/>
  <c r="H9" i="3"/>
  <c r="H12" i="3" s="1"/>
  <c r="G9" i="3"/>
  <c r="G12" i="3" s="1"/>
  <c r="F9" i="3"/>
  <c r="F12" i="3" s="1"/>
  <c r="E9" i="3"/>
  <c r="D9" i="3"/>
  <c r="C9" i="3"/>
  <c r="E6" i="3"/>
  <c r="D6" i="3"/>
  <c r="C6" i="3"/>
  <c r="F8" i="3"/>
  <c r="N4" i="3"/>
  <c r="M4" i="3"/>
  <c r="L4" i="3"/>
  <c r="K4" i="3"/>
  <c r="J4" i="3"/>
  <c r="I4" i="3"/>
  <c r="I7" i="3" s="1"/>
  <c r="H4" i="3"/>
  <c r="H7" i="3" s="1"/>
  <c r="G4" i="3"/>
  <c r="G7" i="3" s="1"/>
  <c r="F4" i="3"/>
  <c r="F7" i="3" s="1"/>
  <c r="E4" i="3"/>
  <c r="D4" i="3"/>
  <c r="C4" i="3"/>
  <c r="E8" i="3" l="1"/>
  <c r="E7" i="3"/>
  <c r="E18" i="3"/>
  <c r="E17" i="3"/>
  <c r="E23" i="3"/>
  <c r="E22" i="3"/>
  <c r="E13" i="3"/>
  <c r="E12" i="3"/>
  <c r="D12" i="3"/>
  <c r="D13" i="3"/>
  <c r="D27" i="3"/>
  <c r="D28" i="3"/>
  <c r="D7" i="3"/>
  <c r="D8" i="3"/>
  <c r="D33" i="3"/>
  <c r="D32" i="3"/>
  <c r="D18" i="3"/>
  <c r="D17" i="3"/>
  <c r="D23" i="3"/>
  <c r="D22" i="3"/>
  <c r="C23" i="3"/>
  <c r="C22" i="3"/>
  <c r="C17" i="3"/>
  <c r="C18" i="3"/>
  <c r="C13" i="3"/>
  <c r="C12" i="3"/>
  <c r="C8" i="3"/>
  <c r="C7" i="3"/>
  <c r="C28" i="3"/>
  <c r="C27" i="3"/>
</calcChain>
</file>

<file path=xl/sharedStrings.xml><?xml version="1.0" encoding="utf-8"?>
<sst xmlns="http://schemas.openxmlformats.org/spreadsheetml/2006/main" count="213" uniqueCount="54">
  <si>
    <t>県別</t>
    <rPh sb="0" eb="2">
      <t>ケンベツ</t>
    </rPh>
    <phoneticPr fontId="3"/>
  </si>
  <si>
    <t>年別</t>
    <rPh sb="0" eb="2">
      <t>ネンベツ</t>
    </rPh>
    <phoneticPr fontId="3"/>
  </si>
  <si>
    <t>1月</t>
    <rPh sb="1" eb="2">
      <t>ガツ</t>
    </rPh>
    <phoneticPr fontId="3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</si>
  <si>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</si>
  <si>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</si>
  <si>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</si>
  <si>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</si>
  <si>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</si>
  <si>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</si>
  <si>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</si>
  <si>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</si>
  <si>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</si>
  <si>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</si>
  <si>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</si>
  <si>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計</t>
    <rPh sb="0" eb="1">
      <t>ケイ</t>
    </rPh>
    <phoneticPr fontId="3"/>
  </si>
  <si>
    <t>徳島県</t>
    <rPh sb="0" eb="3">
      <t>トクシマケン</t>
    </rPh>
    <phoneticPr fontId="3"/>
  </si>
  <si>
    <t>2019年（人泊）</t>
    <rPh sb="4" eb="5">
      <t>ネン</t>
    </rPh>
    <rPh sb="6" eb="8">
      <t>ニンハク</t>
    </rPh>
    <phoneticPr fontId="3"/>
  </si>
  <si>
    <t>2022年（人泊）</t>
    <rPh sb="4" eb="5">
      <t>ネン</t>
    </rPh>
    <phoneticPr fontId="3"/>
  </si>
  <si>
    <t>対2019年比（％）</t>
    <rPh sb="0" eb="1">
      <t>タイ</t>
    </rPh>
    <rPh sb="5" eb="7">
      <t>ネンヒ</t>
    </rPh>
    <phoneticPr fontId="3"/>
  </si>
  <si>
    <t>香川県</t>
    <rPh sb="0" eb="3">
      <t>カガワケン</t>
    </rPh>
    <phoneticPr fontId="3"/>
  </si>
  <si>
    <t>2019年（人泊）</t>
    <rPh sb="4" eb="5">
      <t>ネン</t>
    </rPh>
    <phoneticPr fontId="3"/>
  </si>
  <si>
    <t>愛媛県</t>
    <rPh sb="0" eb="3">
      <t>エヒメケン</t>
    </rPh>
    <phoneticPr fontId="3"/>
  </si>
  <si>
    <t>高知県</t>
    <rPh sb="0" eb="3">
      <t>コウチケン</t>
    </rPh>
    <phoneticPr fontId="3"/>
  </si>
  <si>
    <t>四国</t>
    <rPh sb="0" eb="2">
      <t>シコク</t>
    </rPh>
    <phoneticPr fontId="3"/>
  </si>
  <si>
    <t>全国</t>
    <rPh sb="0" eb="2">
      <t>ゼンコク</t>
    </rPh>
    <phoneticPr fontId="3"/>
  </si>
  <si>
    <t>県別</t>
  </si>
  <si>
    <t>年別</t>
  </si>
  <si>
    <t>1月</t>
  </si>
  <si>
    <t>計</t>
  </si>
  <si>
    <t>徳島県</t>
  </si>
  <si>
    <t>2019年（％）</t>
    <phoneticPr fontId="3"/>
  </si>
  <si>
    <t>2022年（％）</t>
    <phoneticPr fontId="3"/>
  </si>
  <si>
    <t>対2019年差（ポイント）</t>
    <phoneticPr fontId="3"/>
  </si>
  <si>
    <t>香川県</t>
  </si>
  <si>
    <t>2019年（％）</t>
    <phoneticPr fontId="3"/>
  </si>
  <si>
    <t>愛媛県</t>
  </si>
  <si>
    <t>高知県</t>
  </si>
  <si>
    <t>四国</t>
  </si>
  <si>
    <t>全国</t>
  </si>
  <si>
    <t>2022年（人泊）</t>
    <phoneticPr fontId="3"/>
  </si>
  <si>
    <t>2023年（人泊）</t>
    <phoneticPr fontId="3"/>
  </si>
  <si>
    <t>対2019年比（％）</t>
    <rPh sb="0" eb="1">
      <t>タイ</t>
    </rPh>
    <phoneticPr fontId="3"/>
  </si>
  <si>
    <t>対2022年比（％）</t>
    <rPh sb="0" eb="1">
      <t>タイ</t>
    </rPh>
    <rPh sb="5" eb="7">
      <t>ネンヒ</t>
    </rPh>
    <phoneticPr fontId="3"/>
  </si>
  <si>
    <t>2023年（人泊）</t>
    <rPh sb="4" eb="5">
      <t>ネン</t>
    </rPh>
    <phoneticPr fontId="3"/>
  </si>
  <si>
    <t>2022年（％）</t>
  </si>
  <si>
    <t>2023年（％）</t>
  </si>
  <si>
    <t>2023年（％）</t>
    <phoneticPr fontId="3"/>
  </si>
  <si>
    <t>対2022年差（ポイント）</t>
    <phoneticPr fontId="3"/>
  </si>
  <si>
    <t>１．都道府県別延べ宿泊者数</t>
    <rPh sb="2" eb="7">
      <t>トドウフケンベツ</t>
    </rPh>
    <rPh sb="7" eb="8">
      <t>ノ</t>
    </rPh>
    <rPh sb="9" eb="13">
      <t>シュクハクシャスウ</t>
    </rPh>
    <phoneticPr fontId="3"/>
  </si>
  <si>
    <t>２．都道府県別外国人延べ宿泊者数</t>
    <rPh sb="2" eb="7">
      <t>トドウフケンベツ</t>
    </rPh>
    <rPh sb="7" eb="10">
      <t>ガイコクジン</t>
    </rPh>
    <rPh sb="10" eb="11">
      <t>ノ</t>
    </rPh>
    <rPh sb="12" eb="16">
      <t>シュクハクシャスウ</t>
    </rPh>
    <phoneticPr fontId="3"/>
  </si>
  <si>
    <t>３．都道府県別日本人延べ宿泊者数</t>
    <rPh sb="2" eb="7">
      <t>トドウフケンベツ</t>
    </rPh>
    <rPh sb="7" eb="10">
      <t>ニホンジン</t>
    </rPh>
    <rPh sb="10" eb="11">
      <t>ノ</t>
    </rPh>
    <rPh sb="12" eb="16">
      <t>シュクハクシャスウ</t>
    </rPh>
    <phoneticPr fontId="3"/>
  </si>
  <si>
    <t>４．都道府県別客室稼働率</t>
    <rPh sb="2" eb="7">
      <t>トドウフケンベツ</t>
    </rPh>
    <rPh sb="7" eb="9">
      <t>キャクシツ</t>
    </rPh>
    <rPh sb="9" eb="12">
      <t>カドウリツ</t>
    </rPh>
    <phoneticPr fontId="3"/>
  </si>
  <si>
    <t>宿泊旅行統計調査（2023年年間値）</t>
    <rPh sb="0" eb="2">
      <t>シュクハク</t>
    </rPh>
    <rPh sb="2" eb="4">
      <t>リョコウ</t>
    </rPh>
    <rPh sb="4" eb="6">
      <t>トウケイ</t>
    </rPh>
    <rPh sb="6" eb="8">
      <t>チョウサ</t>
    </rPh>
    <rPh sb="13" eb="14">
      <t>ネン</t>
    </rPh>
    <rPh sb="14" eb="16">
      <t>ネンカン</t>
    </rPh>
    <rPh sb="16" eb="17">
      <t>チ</t>
    </rPh>
    <phoneticPr fontId="3"/>
  </si>
  <si>
    <t>観光庁「宿泊旅行統計調査」（2019年、2022年、2023年確定値）による。</t>
    <rPh sb="0" eb="3">
      <t>カンコウチョウ</t>
    </rPh>
    <rPh sb="4" eb="12">
      <t>シュクハクリョコウトウケイチョウサ</t>
    </rPh>
    <rPh sb="18" eb="19">
      <t>ネン</t>
    </rPh>
    <rPh sb="24" eb="25">
      <t>ネン</t>
    </rPh>
    <rPh sb="30" eb="31">
      <t>ネン</t>
    </rPh>
    <rPh sb="31" eb="34">
      <t>カクテイチ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</si>
</sst>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\+0.0;\-0.0"/>
    <numFmt numFmtId="177" formatCode="0.0"/>
  </numFmts>
  <fonts count="1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aj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ajor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rgb="FF000000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2"/>
      <color theme="1"/>
      <name val="ＭＳ Ｐゴシック"/>
      <family val="3"/>
      <charset val="128"/>
      <scheme val="major"/>
    </font>
    <font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DD7EE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38" fontId="2" fillId="0" borderId="1" xfId="1" applyFont="1" applyFill="1" applyBorder="1">
      <alignment vertical="center"/>
    </xf>
    <xf numFmtId="38" fontId="2" fillId="0" borderId="1" xfId="1" applyFont="1" applyBorder="1">
      <alignment vertical="center"/>
    </xf>
    <xf numFmtId="0" fontId="2" fillId="2" borderId="1" xfId="0" applyFont="1" applyFill="1" applyBorder="1" applyAlignment="1">
      <alignment horizontal="center" vertical="center" shrinkToFit="1"/>
    </xf>
    <xf numFmtId="176" fontId="2" fillId="2" borderId="1" xfId="2" applyNumberFormat="1" applyFont="1" applyFill="1" applyBorder="1">
      <alignment vertical="center"/>
    </xf>
    <xf numFmtId="38" fontId="4" fillId="0" borderId="1" xfId="1" applyFont="1" applyFill="1" applyBorder="1" applyAlignment="1">
      <alignment horizontal="right" vertical="center"/>
    </xf>
    <xf numFmtId="38" fontId="2" fillId="0" borderId="1" xfId="1" applyFont="1" applyFill="1" applyBorder="1" applyAlignment="1">
      <alignment vertical="center" shrinkToFit="1"/>
    </xf>
    <xf numFmtId="38" fontId="4" fillId="0" borderId="5" xfId="1" applyFont="1" applyFill="1" applyBorder="1" applyAlignment="1">
      <alignment horizontal="right" vertical="center"/>
    </xf>
    <xf numFmtId="38" fontId="2" fillId="0" borderId="1" xfId="1" applyFont="1" applyBorder="1" applyAlignment="1">
      <alignment vertical="center" shrinkToFit="1"/>
    </xf>
    <xf numFmtId="38" fontId="4" fillId="0" borderId="1" xfId="1" applyFont="1" applyFill="1" applyBorder="1" applyAlignment="1">
      <alignment horizontal="right" vertical="center" shrinkToFit="1"/>
    </xf>
    <xf numFmtId="38" fontId="4" fillId="0" borderId="4" xfId="1" applyFont="1" applyFill="1" applyBorder="1" applyAlignment="1">
      <alignment horizontal="right" vertical="center"/>
    </xf>
    <xf numFmtId="38" fontId="4" fillId="0" borderId="0" xfId="1" applyFont="1" applyFill="1" applyBorder="1" applyAlignment="1">
      <alignment horizontal="right"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38" fontId="5" fillId="0" borderId="1" xfId="1" applyFont="1" applyBorder="1">
      <alignment vertical="center"/>
    </xf>
    <xf numFmtId="0" fontId="5" fillId="2" borderId="1" xfId="0" applyFont="1" applyFill="1" applyBorder="1" applyAlignment="1">
      <alignment horizontal="center" vertical="center" shrinkToFit="1"/>
    </xf>
    <xf numFmtId="176" fontId="5" fillId="2" borderId="1" xfId="2" applyNumberFormat="1" applyFont="1" applyFill="1" applyBorder="1">
      <alignment vertical="center"/>
    </xf>
    <xf numFmtId="38" fontId="6" fillId="0" borderId="1" xfId="1" applyFont="1" applyFill="1" applyBorder="1" applyAlignment="1">
      <alignment horizontal="right" vertical="center"/>
    </xf>
    <xf numFmtId="38" fontId="5" fillId="0" borderId="1" xfId="1" applyFont="1" applyFill="1" applyBorder="1" applyAlignment="1">
      <alignment vertical="center" shrinkToFit="1"/>
    </xf>
    <xf numFmtId="3" fontId="6" fillId="0" borderId="1" xfId="0" applyNumberFormat="1" applyFont="1" applyFill="1" applyBorder="1" applyAlignment="1">
      <alignment horizontal="right" vertical="center" shrinkToFit="1"/>
    </xf>
    <xf numFmtId="3" fontId="6" fillId="0" borderId="1" xfId="0" applyNumberFormat="1" applyFont="1" applyFill="1" applyBorder="1" applyAlignment="1">
      <alignment horizontal="right" vertical="center"/>
    </xf>
    <xf numFmtId="38" fontId="6" fillId="0" borderId="1" xfId="1" applyFont="1" applyFill="1" applyBorder="1" applyAlignment="1">
      <alignment horizontal="right" vertical="center" shrinkToFit="1"/>
    </xf>
    <xf numFmtId="3" fontId="6" fillId="0" borderId="0" xfId="0" applyNumberFormat="1" applyFont="1" applyFill="1" applyAlignment="1">
      <alignment horizontal="right" vertical="center"/>
    </xf>
    <xf numFmtId="0" fontId="5" fillId="0" borderId="0" xfId="0" applyFont="1">
      <alignment vertical="center"/>
    </xf>
    <xf numFmtId="0" fontId="0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 readingOrder="1"/>
    </xf>
    <xf numFmtId="0" fontId="8" fillId="0" borderId="0" xfId="0" applyFont="1">
      <alignment vertical="center"/>
    </xf>
    <xf numFmtId="177" fontId="7" fillId="0" borderId="6" xfId="0" applyNumberFormat="1" applyFont="1" applyBorder="1" applyAlignment="1">
      <alignment horizontal="right" vertical="center" wrapText="1" readingOrder="1"/>
    </xf>
    <xf numFmtId="0" fontId="7" fillId="0" borderId="6" xfId="0" applyFont="1" applyBorder="1" applyAlignment="1">
      <alignment horizontal="center" vertical="center" readingOrder="1"/>
    </xf>
    <xf numFmtId="0" fontId="7" fillId="3" borderId="6" xfId="0" applyFont="1" applyFill="1" applyBorder="1" applyAlignment="1">
      <alignment horizontal="center" vertical="center" readingOrder="1"/>
    </xf>
    <xf numFmtId="176" fontId="7" fillId="3" borderId="6" xfId="1" applyNumberFormat="1" applyFont="1" applyFill="1" applyBorder="1" applyAlignment="1">
      <alignment horizontal="right" vertical="center" wrapText="1" readingOrder="1"/>
    </xf>
    <xf numFmtId="176" fontId="7" fillId="3" borderId="6" xfId="0" applyNumberFormat="1" applyFont="1" applyFill="1" applyBorder="1" applyAlignment="1">
      <alignment horizontal="right" vertical="center" wrapText="1" readingOrder="1"/>
    </xf>
    <xf numFmtId="176" fontId="7" fillId="2" borderId="6" xfId="0" applyNumberFormat="1" applyFont="1" applyFill="1" applyBorder="1" applyAlignment="1">
      <alignment horizontal="right" vertical="center" wrapText="1" readingOrder="1"/>
    </xf>
    <xf numFmtId="0" fontId="9" fillId="0" borderId="0" xfId="0" applyFont="1">
      <alignment vertical="center"/>
    </xf>
    <xf numFmtId="38" fontId="0" fillId="0" borderId="0" xfId="0" applyNumberFormat="1">
      <alignment vertical="center"/>
    </xf>
    <xf numFmtId="0" fontId="2" fillId="0" borderId="0" xfId="0" applyFont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 readingOrder="1"/>
    </xf>
    <xf numFmtId="0" fontId="7" fillId="0" borderId="8" xfId="0" applyFont="1" applyBorder="1" applyAlignment="1">
      <alignment horizontal="center" vertical="center" wrapText="1" readingOrder="1"/>
    </xf>
    <xf numFmtId="0" fontId="7" fillId="0" borderId="9" xfId="0" applyFont="1" applyBorder="1" applyAlignment="1">
      <alignment horizontal="center" vertical="center" wrapText="1" readingOrder="1"/>
    </xf>
    <xf numFmtId="177" fontId="10" fillId="0" borderId="6" xfId="0" applyNumberFormat="1" applyFont="1" applyBorder="1" applyAlignment="1">
      <alignment horizontal="right" vertical="center" wrapText="1" readingOrder="1"/>
    </xf>
    <xf numFmtId="176" fontId="10" fillId="3" borderId="6" xfId="0" applyNumberFormat="1" applyFont="1" applyFill="1" applyBorder="1" applyAlignment="1">
      <alignment horizontal="right" vertical="center" wrapText="1" readingOrder="1"/>
    </xf>
    <xf numFmtId="176" fontId="10" fillId="3" borderId="6" xfId="1" applyNumberFormat="1" applyFont="1" applyFill="1" applyBorder="1" applyAlignment="1">
      <alignment horizontal="right" vertical="center" wrapText="1" readingOrder="1"/>
    </xf>
    <xf numFmtId="176" fontId="10" fillId="2" borderId="6" xfId="0" applyNumberFormat="1" applyFont="1" applyFill="1" applyBorder="1" applyAlignment="1">
      <alignment horizontal="right" vertical="center" wrapText="1" readingOrder="1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Relationship Id="rId8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4"/>
  <sheetViews>
    <sheetView tabSelected="1" zoomScaleNormal="100" workbookViewId="0">
      <selection activeCell="O34" sqref="O34"/>
    </sheetView>
  </sheetViews>
  <sheetFormatPr defaultRowHeight="13.5" x14ac:dyDescent="0.15"/>
  <cols>
    <col min="1" max="1" width="7.125" style="15" customWidth="1"/>
    <col min="2" max="2" width="15.5" style="16" customWidth="1"/>
    <col min="3" max="14" width="11.125" style="15" customWidth="1"/>
    <col min="15" max="15" width="12.625" style="15" bestFit="1" customWidth="1"/>
    <col min="17" max="17" width="10.25" bestFit="1" customWidth="1"/>
  </cols>
  <sheetData>
    <row r="1" spans="1:15" ht="18.75" customHeight="1" x14ac:dyDescent="0.15">
      <c r="A1" s="39" t="s">
        <v>52</v>
      </c>
    </row>
    <row r="2" spans="1:15" ht="18.75" customHeight="1" x14ac:dyDescent="0.15">
      <c r="A2" s="15" t="s">
        <v>48</v>
      </c>
    </row>
    <row r="3" spans="1:15" x14ac:dyDescent="0.15">
      <c r="A3" s="1" t="s">
        <v>0</v>
      </c>
      <c r="B3" s="2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3" t="s">
        <v>14</v>
      </c>
    </row>
    <row r="4" spans="1:15" x14ac:dyDescent="0.15">
      <c r="A4" s="42" t="s">
        <v>15</v>
      </c>
      <c r="B4" s="2" t="s">
        <v>16</v>
      </c>
      <c r="C4" s="4">
        <v>158890</v>
      </c>
      <c r="D4" s="4">
        <v>157730</v>
      </c>
      <c r="E4" s="4">
        <v>219230</v>
      </c>
      <c r="F4" s="4">
        <v>227470</v>
      </c>
      <c r="G4" s="4">
        <v>252050</v>
      </c>
      <c r="H4" s="4">
        <v>184890</v>
      </c>
      <c r="I4" s="4">
        <v>209720</v>
      </c>
      <c r="J4" s="5">
        <v>289220</v>
      </c>
      <c r="K4" s="5">
        <v>206710</v>
      </c>
      <c r="L4" s="5">
        <v>241110</v>
      </c>
      <c r="M4" s="5">
        <v>236140</v>
      </c>
      <c r="N4" s="5">
        <v>185380</v>
      </c>
      <c r="O4" s="5">
        <v>2568550</v>
      </c>
    </row>
    <row r="5" spans="1:15" x14ac:dyDescent="0.15">
      <c r="A5" s="43"/>
      <c r="B5" s="2" t="s">
        <v>39</v>
      </c>
      <c r="C5" s="5">
        <v>108920</v>
      </c>
      <c r="D5" s="5">
        <v>94070</v>
      </c>
      <c r="E5" s="5">
        <v>138820</v>
      </c>
      <c r="F5" s="5">
        <v>141740</v>
      </c>
      <c r="G5" s="5">
        <v>152550</v>
      </c>
      <c r="H5" s="5">
        <v>127610</v>
      </c>
      <c r="I5" s="5">
        <v>207450</v>
      </c>
      <c r="J5" s="5">
        <v>253270</v>
      </c>
      <c r="K5" s="5">
        <v>131040</v>
      </c>
      <c r="L5" s="5">
        <v>162290</v>
      </c>
      <c r="M5" s="5">
        <v>173470</v>
      </c>
      <c r="N5" s="5">
        <v>151000</v>
      </c>
      <c r="O5" s="5">
        <v>1842230</v>
      </c>
    </row>
    <row r="6" spans="1:15" x14ac:dyDescent="0.15">
      <c r="A6" s="43"/>
      <c r="B6" s="2" t="s">
        <v>40</v>
      </c>
      <c r="C6" s="5">
        <v>134790</v>
      </c>
      <c r="D6" s="5">
        <v>152780</v>
      </c>
      <c r="E6" s="5">
        <v>225450</v>
      </c>
      <c r="F6" s="5">
        <v>186610</v>
      </c>
      <c r="G6" s="5">
        <v>229380</v>
      </c>
      <c r="H6" s="5">
        <v>189680</v>
      </c>
      <c r="I6" s="5">
        <v>181150</v>
      </c>
      <c r="J6" s="5">
        <v>256560</v>
      </c>
      <c r="K6" s="5">
        <v>198490</v>
      </c>
      <c r="L6" s="5">
        <v>197530</v>
      </c>
      <c r="M6" s="5">
        <v>210100</v>
      </c>
      <c r="N6" s="5">
        <v>175860</v>
      </c>
      <c r="O6" s="5">
        <v>2338390</v>
      </c>
    </row>
    <row r="7" spans="1:15" x14ac:dyDescent="0.15">
      <c r="A7" s="43"/>
      <c r="B7" s="6" t="s">
        <v>41</v>
      </c>
      <c r="C7" s="7">
        <f t="shared" ref="C7:K7" si="0">C6/C4*100-100</f>
        <v>-15.167726099817486</v>
      </c>
      <c r="D7" s="7">
        <f t="shared" si="0"/>
        <v>-3.138274266151015</v>
      </c>
      <c r="E7" s="7">
        <f t="shared" si="0"/>
        <v>2.8372029375541672</v>
      </c>
      <c r="F7" s="7">
        <f t="shared" si="0"/>
        <v>-17.962808282410876</v>
      </c>
      <c r="G7" s="7">
        <f t="shared" si="0"/>
        <v>-8.9942471731799287</v>
      </c>
      <c r="H7" s="7">
        <f t="shared" si="0"/>
        <v>2.5907296230191008</v>
      </c>
      <c r="I7" s="7">
        <f t="shared" si="0"/>
        <v>-13.622925805836346</v>
      </c>
      <c r="J7" s="7">
        <f t="shared" si="0"/>
        <v>-11.292441739852009</v>
      </c>
      <c r="K7" s="7">
        <f t="shared" si="0"/>
        <v>-3.9765855546417583</v>
      </c>
      <c r="L7" s="7">
        <f t="shared" ref="L7:O7" si="1">L6/L4*100-100</f>
        <v>-18.074737671602165</v>
      </c>
      <c r="M7" s="7">
        <f t="shared" si="1"/>
        <v>-11.027356652833063</v>
      </c>
      <c r="N7" s="7">
        <f t="shared" si="1"/>
        <v>-5.1353975617650178</v>
      </c>
      <c r="O7" s="7">
        <f t="shared" si="1"/>
        <v>-8.960697669891573</v>
      </c>
    </row>
    <row r="8" spans="1:15" x14ac:dyDescent="0.15">
      <c r="A8" s="44"/>
      <c r="B8" s="6" t="s">
        <v>42</v>
      </c>
      <c r="C8" s="7">
        <f t="shared" ref="C8:K8" si="2">C6/C5*100-100</f>
        <v>23.751377157546827</v>
      </c>
      <c r="D8" s="7">
        <f t="shared" si="2"/>
        <v>62.410970553842873</v>
      </c>
      <c r="E8" s="7">
        <f t="shared" si="2"/>
        <v>62.404552658118405</v>
      </c>
      <c r="F8" s="7">
        <f t="shared" si="2"/>
        <v>31.6565542542684</v>
      </c>
      <c r="G8" s="7">
        <f t="shared" si="2"/>
        <v>50.363815142576186</v>
      </c>
      <c r="H8" s="7">
        <f t="shared" si="2"/>
        <v>48.640388684272381</v>
      </c>
      <c r="I8" s="7">
        <f t="shared" si="2"/>
        <v>-12.677753675584484</v>
      </c>
      <c r="J8" s="7">
        <f t="shared" si="2"/>
        <v>1.2990089627670045</v>
      </c>
      <c r="K8" s="7">
        <f t="shared" si="2"/>
        <v>51.47283272283272</v>
      </c>
      <c r="L8" s="7">
        <f t="shared" ref="L8:O8" si="3">L6/L5*100-100</f>
        <v>21.714215293610195</v>
      </c>
      <c r="M8" s="7">
        <f t="shared" si="3"/>
        <v>21.116043119847802</v>
      </c>
      <c r="N8" s="7">
        <f t="shared" si="3"/>
        <v>16.463576158940413</v>
      </c>
      <c r="O8" s="7">
        <f t="shared" si="3"/>
        <v>26.932576279834763</v>
      </c>
    </row>
    <row r="9" spans="1:15" x14ac:dyDescent="0.15">
      <c r="A9" s="42" t="s">
        <v>19</v>
      </c>
      <c r="B9" s="2" t="s">
        <v>20</v>
      </c>
      <c r="C9" s="4">
        <v>273730</v>
      </c>
      <c r="D9" s="4">
        <v>293710</v>
      </c>
      <c r="E9" s="4">
        <v>397340</v>
      </c>
      <c r="F9" s="4">
        <v>379360</v>
      </c>
      <c r="G9" s="4">
        <v>418610</v>
      </c>
      <c r="H9" s="4">
        <v>323550</v>
      </c>
      <c r="I9" s="5">
        <v>393090</v>
      </c>
      <c r="J9" s="5">
        <v>540650</v>
      </c>
      <c r="K9" s="5">
        <v>405490</v>
      </c>
      <c r="L9" s="5">
        <v>466600</v>
      </c>
      <c r="M9" s="5">
        <v>427490</v>
      </c>
      <c r="N9" s="5">
        <v>339630</v>
      </c>
      <c r="O9" s="5">
        <v>4659250</v>
      </c>
    </row>
    <row r="10" spans="1:15" x14ac:dyDescent="0.15">
      <c r="A10" s="43"/>
      <c r="B10" s="2" t="s">
        <v>39</v>
      </c>
      <c r="C10" s="5">
        <v>191730</v>
      </c>
      <c r="D10" s="5">
        <v>152950</v>
      </c>
      <c r="E10" s="5">
        <v>268980</v>
      </c>
      <c r="F10" s="5">
        <v>223780</v>
      </c>
      <c r="G10" s="5">
        <v>265670</v>
      </c>
      <c r="H10" s="5">
        <v>220920</v>
      </c>
      <c r="I10" s="5">
        <v>305250</v>
      </c>
      <c r="J10" s="5">
        <v>419560</v>
      </c>
      <c r="K10" s="5">
        <v>255500</v>
      </c>
      <c r="L10" s="5">
        <v>306120</v>
      </c>
      <c r="M10" s="5">
        <v>333270</v>
      </c>
      <c r="N10" s="5">
        <v>296660</v>
      </c>
      <c r="O10" s="5">
        <v>3240390</v>
      </c>
    </row>
    <row r="11" spans="1:15" x14ac:dyDescent="0.15">
      <c r="A11" s="43"/>
      <c r="B11" s="2" t="s">
        <v>40</v>
      </c>
      <c r="C11" s="5">
        <v>254460</v>
      </c>
      <c r="D11" s="5">
        <v>275910</v>
      </c>
      <c r="E11" s="5">
        <v>406050</v>
      </c>
      <c r="F11" s="5">
        <v>333820</v>
      </c>
      <c r="G11" s="5">
        <v>391650</v>
      </c>
      <c r="H11" s="5">
        <v>316230</v>
      </c>
      <c r="I11" s="5">
        <v>386310</v>
      </c>
      <c r="J11" s="5">
        <v>463750</v>
      </c>
      <c r="K11" s="5">
        <v>396930</v>
      </c>
      <c r="L11" s="5">
        <v>406760</v>
      </c>
      <c r="M11" s="5">
        <v>402650</v>
      </c>
      <c r="N11" s="5">
        <v>331940</v>
      </c>
      <c r="O11" s="5">
        <v>4366480</v>
      </c>
    </row>
    <row r="12" spans="1:15" x14ac:dyDescent="0.15">
      <c r="A12" s="43"/>
      <c r="B12" s="6" t="s">
        <v>41</v>
      </c>
      <c r="C12" s="7">
        <f t="shared" ref="C12:K12" si="4">C11/C9*100-100</f>
        <v>-7.039783728491571</v>
      </c>
      <c r="D12" s="7">
        <f t="shared" si="4"/>
        <v>-6.0603997140036086</v>
      </c>
      <c r="E12" s="7">
        <f t="shared" si="4"/>
        <v>2.1920773141390129</v>
      </c>
      <c r="F12" s="7">
        <f t="shared" si="4"/>
        <v>-12.004428511176727</v>
      </c>
      <c r="G12" s="7">
        <f t="shared" si="4"/>
        <v>-6.4403621509280669</v>
      </c>
      <c r="H12" s="7">
        <f t="shared" si="4"/>
        <v>-2.2624014835419501</v>
      </c>
      <c r="I12" s="7">
        <f t="shared" si="4"/>
        <v>-1.7247958482790153</v>
      </c>
      <c r="J12" s="7">
        <f t="shared" si="4"/>
        <v>-14.22361971700731</v>
      </c>
      <c r="K12" s="7">
        <f t="shared" si="4"/>
        <v>-2.1110261658733833</v>
      </c>
      <c r="L12" s="7">
        <f t="shared" ref="L12:O12" si="5">L11/L9*100-100</f>
        <v>-12.824689241320186</v>
      </c>
      <c r="M12" s="7">
        <f t="shared" si="5"/>
        <v>-5.81066223771316</v>
      </c>
      <c r="N12" s="7">
        <f t="shared" si="5"/>
        <v>-2.2642287194888553</v>
      </c>
      <c r="O12" s="7">
        <f t="shared" si="5"/>
        <v>-6.2836293394859695</v>
      </c>
    </row>
    <row r="13" spans="1:15" x14ac:dyDescent="0.15">
      <c r="A13" s="44"/>
      <c r="B13" s="6" t="s">
        <v>42</v>
      </c>
      <c r="C13" s="7">
        <f t="shared" ref="C13:K13" si="6">C11/C10*100-100</f>
        <v>32.717884525113448</v>
      </c>
      <c r="D13" s="7">
        <f t="shared" si="6"/>
        <v>80.392285060477292</v>
      </c>
      <c r="E13" s="7">
        <f t="shared" si="6"/>
        <v>50.959179121124237</v>
      </c>
      <c r="F13" s="7">
        <f t="shared" si="6"/>
        <v>49.17329520064348</v>
      </c>
      <c r="G13" s="7">
        <f t="shared" si="6"/>
        <v>47.419731245530159</v>
      </c>
      <c r="H13" s="7">
        <f t="shared" si="6"/>
        <v>43.142313959804454</v>
      </c>
      <c r="I13" s="7">
        <f t="shared" si="6"/>
        <v>26.555282555282545</v>
      </c>
      <c r="J13" s="7">
        <f t="shared" si="6"/>
        <v>10.532462579845543</v>
      </c>
      <c r="K13" s="7">
        <f t="shared" si="6"/>
        <v>55.354207436399236</v>
      </c>
      <c r="L13" s="7">
        <f t="shared" ref="L13:O13" si="7">L11/L10*100-100</f>
        <v>32.875996341304074</v>
      </c>
      <c r="M13" s="7">
        <f t="shared" si="7"/>
        <v>20.817955411528203</v>
      </c>
      <c r="N13" s="7">
        <f t="shared" si="7"/>
        <v>11.892402076451148</v>
      </c>
      <c r="O13" s="7">
        <f t="shared" si="7"/>
        <v>34.751681124802872</v>
      </c>
    </row>
    <row r="14" spans="1:15" x14ac:dyDescent="0.15">
      <c r="A14" s="42" t="s">
        <v>21</v>
      </c>
      <c r="B14" s="2" t="s">
        <v>20</v>
      </c>
      <c r="C14" s="4">
        <v>297380</v>
      </c>
      <c r="D14" s="4">
        <v>295660</v>
      </c>
      <c r="E14" s="4">
        <v>391220</v>
      </c>
      <c r="F14" s="4">
        <v>380620</v>
      </c>
      <c r="G14" s="4">
        <v>381230</v>
      </c>
      <c r="H14" s="4">
        <v>310630</v>
      </c>
      <c r="I14" s="5">
        <v>364170</v>
      </c>
      <c r="J14" s="5">
        <v>466490</v>
      </c>
      <c r="K14" s="5">
        <v>343930</v>
      </c>
      <c r="L14" s="5">
        <v>394710</v>
      </c>
      <c r="M14" s="5">
        <v>423560</v>
      </c>
      <c r="N14" s="5">
        <v>335910</v>
      </c>
      <c r="O14" s="5">
        <v>4385520</v>
      </c>
    </row>
    <row r="15" spans="1:15" x14ac:dyDescent="0.15">
      <c r="A15" s="43"/>
      <c r="B15" s="2" t="s">
        <v>39</v>
      </c>
      <c r="C15" s="5">
        <v>206130</v>
      </c>
      <c r="D15" s="5">
        <v>181090</v>
      </c>
      <c r="E15" s="5">
        <v>308820</v>
      </c>
      <c r="F15" s="5">
        <v>272470</v>
      </c>
      <c r="G15" s="5">
        <v>325530</v>
      </c>
      <c r="H15" s="5">
        <v>300160</v>
      </c>
      <c r="I15" s="5">
        <v>335320</v>
      </c>
      <c r="J15" s="5">
        <v>394960</v>
      </c>
      <c r="K15" s="5">
        <v>285910</v>
      </c>
      <c r="L15" s="5">
        <v>350220</v>
      </c>
      <c r="M15" s="5">
        <v>411320</v>
      </c>
      <c r="N15" s="5">
        <v>386810</v>
      </c>
      <c r="O15" s="5">
        <v>3758730</v>
      </c>
    </row>
    <row r="16" spans="1:15" x14ac:dyDescent="0.15">
      <c r="A16" s="43"/>
      <c r="B16" s="2" t="s">
        <v>40</v>
      </c>
      <c r="C16" s="5">
        <v>306130</v>
      </c>
      <c r="D16" s="5">
        <v>336280</v>
      </c>
      <c r="E16" s="5">
        <v>462830</v>
      </c>
      <c r="F16" s="5">
        <v>366190</v>
      </c>
      <c r="G16" s="5">
        <v>442860</v>
      </c>
      <c r="H16" s="5">
        <v>353420</v>
      </c>
      <c r="I16" s="5">
        <v>351020</v>
      </c>
      <c r="J16" s="5">
        <v>489930</v>
      </c>
      <c r="K16" s="5">
        <v>365770</v>
      </c>
      <c r="L16" s="5">
        <v>425200</v>
      </c>
      <c r="M16" s="5">
        <v>440100</v>
      </c>
      <c r="N16" s="5">
        <v>352950</v>
      </c>
      <c r="O16" s="5">
        <v>4692680</v>
      </c>
    </row>
    <row r="17" spans="1:17" x14ac:dyDescent="0.15">
      <c r="A17" s="43"/>
      <c r="B17" s="6" t="s">
        <v>41</v>
      </c>
      <c r="C17" s="7">
        <f t="shared" ref="C17:K17" si="8">C16/C14*100-100</f>
        <v>2.9423633062075396</v>
      </c>
      <c r="D17" s="7">
        <f t="shared" si="8"/>
        <v>13.738753974159508</v>
      </c>
      <c r="E17" s="7">
        <f t="shared" si="8"/>
        <v>18.304278922345475</v>
      </c>
      <c r="F17" s="7">
        <f t="shared" si="8"/>
        <v>-3.7911828069991031</v>
      </c>
      <c r="G17" s="7">
        <f t="shared" si="8"/>
        <v>16.16609395902735</v>
      </c>
      <c r="H17" s="7">
        <f t="shared" si="8"/>
        <v>13.775230982197456</v>
      </c>
      <c r="I17" s="7">
        <f t="shared" si="8"/>
        <v>-3.610950929510949</v>
      </c>
      <c r="J17" s="7">
        <f t="shared" si="8"/>
        <v>5.0247593731912872</v>
      </c>
      <c r="K17" s="7">
        <f t="shared" si="8"/>
        <v>6.3501293867938244</v>
      </c>
      <c r="L17" s="7">
        <f t="shared" ref="L17:O17" si="9">L16/L14*100-100</f>
        <v>7.7246586101188228</v>
      </c>
      <c r="M17" s="7">
        <f t="shared" si="9"/>
        <v>3.9049957503069095</v>
      </c>
      <c r="N17" s="7">
        <f t="shared" si="9"/>
        <v>5.0727873537554729</v>
      </c>
      <c r="O17" s="7">
        <f t="shared" si="9"/>
        <v>7.0039584815483806</v>
      </c>
    </row>
    <row r="18" spans="1:17" x14ac:dyDescent="0.15">
      <c r="A18" s="44"/>
      <c r="B18" s="6" t="s">
        <v>42</v>
      </c>
      <c r="C18" s="7">
        <f t="shared" ref="C18:K18" si="10">C16/C15*100-100</f>
        <v>48.513074273516708</v>
      </c>
      <c r="D18" s="7">
        <f t="shared" si="10"/>
        <v>85.697719366061079</v>
      </c>
      <c r="E18" s="7">
        <f t="shared" si="10"/>
        <v>49.870474710187182</v>
      </c>
      <c r="F18" s="7">
        <f t="shared" si="10"/>
        <v>34.396447315300748</v>
      </c>
      <c r="G18" s="7">
        <f t="shared" si="10"/>
        <v>36.042761035849225</v>
      </c>
      <c r="H18" s="7">
        <f t="shared" si="10"/>
        <v>17.743869936034116</v>
      </c>
      <c r="I18" s="7">
        <f t="shared" si="10"/>
        <v>4.6820947154956514</v>
      </c>
      <c r="J18" s="7">
        <f t="shared" si="10"/>
        <v>24.045472959287011</v>
      </c>
      <c r="K18" s="7">
        <f t="shared" si="10"/>
        <v>27.931866671330141</v>
      </c>
      <c r="L18" s="7">
        <f t="shared" ref="L18:O18" si="11">L16/L15*100-100</f>
        <v>21.409399805836344</v>
      </c>
      <c r="M18" s="7">
        <f t="shared" si="11"/>
        <v>6.9969853155693755</v>
      </c>
      <c r="N18" s="7">
        <f t="shared" si="11"/>
        <v>-8.7536516636074566</v>
      </c>
      <c r="O18" s="7">
        <f t="shared" si="11"/>
        <v>24.847488380383794</v>
      </c>
    </row>
    <row r="19" spans="1:17" x14ac:dyDescent="0.15">
      <c r="A19" s="42" t="s">
        <v>22</v>
      </c>
      <c r="B19" s="2" t="s">
        <v>20</v>
      </c>
      <c r="C19" s="4">
        <v>165440</v>
      </c>
      <c r="D19" s="4">
        <v>192980</v>
      </c>
      <c r="E19" s="4">
        <v>266290</v>
      </c>
      <c r="F19" s="4">
        <v>272600</v>
      </c>
      <c r="G19" s="4">
        <v>287010</v>
      </c>
      <c r="H19" s="4">
        <v>206790</v>
      </c>
      <c r="I19" s="5">
        <v>238330</v>
      </c>
      <c r="J19" s="5">
        <v>347870</v>
      </c>
      <c r="K19" s="5">
        <v>223690</v>
      </c>
      <c r="L19" s="5">
        <v>243410</v>
      </c>
      <c r="M19" s="5">
        <v>262330</v>
      </c>
      <c r="N19" s="5">
        <v>196370</v>
      </c>
      <c r="O19" s="5">
        <v>2903110</v>
      </c>
    </row>
    <row r="20" spans="1:17" x14ac:dyDescent="0.15">
      <c r="A20" s="43"/>
      <c r="B20" s="2" t="s">
        <v>39</v>
      </c>
      <c r="C20" s="5">
        <v>178450</v>
      </c>
      <c r="D20" s="5">
        <v>148040</v>
      </c>
      <c r="E20" s="5">
        <v>170790</v>
      </c>
      <c r="F20" s="5">
        <v>208750</v>
      </c>
      <c r="G20" s="5">
        <v>240960</v>
      </c>
      <c r="H20" s="5">
        <v>191620</v>
      </c>
      <c r="I20" s="5">
        <v>228780</v>
      </c>
      <c r="J20" s="5">
        <v>282730</v>
      </c>
      <c r="K20" s="5">
        <v>200550</v>
      </c>
      <c r="L20" s="5">
        <v>239410</v>
      </c>
      <c r="M20" s="5">
        <v>247320</v>
      </c>
      <c r="N20" s="5">
        <v>226690</v>
      </c>
      <c r="O20" s="5">
        <v>2564090</v>
      </c>
    </row>
    <row r="21" spans="1:17" x14ac:dyDescent="0.15">
      <c r="A21" s="43"/>
      <c r="B21" s="2" t="s">
        <v>40</v>
      </c>
      <c r="C21" s="5">
        <v>222970</v>
      </c>
      <c r="D21" s="5">
        <v>245760</v>
      </c>
      <c r="E21" s="5">
        <v>365630</v>
      </c>
      <c r="F21" s="5">
        <v>284510</v>
      </c>
      <c r="G21" s="5">
        <v>345330</v>
      </c>
      <c r="H21" s="5">
        <v>256260</v>
      </c>
      <c r="I21" s="5">
        <v>307530</v>
      </c>
      <c r="J21" s="5">
        <v>433370</v>
      </c>
      <c r="K21" s="5">
        <v>308270</v>
      </c>
      <c r="L21" s="5">
        <v>357790</v>
      </c>
      <c r="M21" s="5">
        <v>359440</v>
      </c>
      <c r="N21" s="5">
        <v>264950</v>
      </c>
      <c r="O21" s="5">
        <v>3751810</v>
      </c>
    </row>
    <row r="22" spans="1:17" x14ac:dyDescent="0.15">
      <c r="A22" s="43"/>
      <c r="B22" s="6" t="s">
        <v>41</v>
      </c>
      <c r="C22" s="7">
        <f t="shared" ref="C22:K22" si="12">C21/C19*100-100</f>
        <v>34.77393617021275</v>
      </c>
      <c r="D22" s="7">
        <f t="shared" si="12"/>
        <v>27.349984454347592</v>
      </c>
      <c r="E22" s="7">
        <f t="shared" si="12"/>
        <v>37.305193585940145</v>
      </c>
      <c r="F22" s="7">
        <f t="shared" si="12"/>
        <v>4.3690388848129089</v>
      </c>
      <c r="G22" s="7">
        <f t="shared" si="12"/>
        <v>20.319849482596425</v>
      </c>
      <c r="H22" s="7">
        <f t="shared" si="12"/>
        <v>23.92282025243</v>
      </c>
      <c r="I22" s="7">
        <f t="shared" si="12"/>
        <v>29.035371124071673</v>
      </c>
      <c r="J22" s="7">
        <f t="shared" si="12"/>
        <v>24.578147008940121</v>
      </c>
      <c r="K22" s="7">
        <f t="shared" si="12"/>
        <v>37.811256649827897</v>
      </c>
      <c r="L22" s="7">
        <f t="shared" ref="L22:O22" si="13">L21/L19*100-100</f>
        <v>46.990674171151539</v>
      </c>
      <c r="M22" s="7">
        <f t="shared" si="13"/>
        <v>37.018259444211481</v>
      </c>
      <c r="N22" s="7">
        <f t="shared" si="13"/>
        <v>34.923868207974749</v>
      </c>
      <c r="O22" s="7">
        <f t="shared" si="13"/>
        <v>29.234166118404062</v>
      </c>
    </row>
    <row r="23" spans="1:17" x14ac:dyDescent="0.15">
      <c r="A23" s="44"/>
      <c r="B23" s="6" t="s">
        <v>42</v>
      </c>
      <c r="C23" s="7">
        <f t="shared" ref="C23:K23" si="14">C21/C20*100-100</f>
        <v>24.948164752031389</v>
      </c>
      <c r="D23" s="7">
        <f t="shared" si="14"/>
        <v>66.009186706295594</v>
      </c>
      <c r="E23" s="7">
        <f t="shared" si="14"/>
        <v>114.0816207037883</v>
      </c>
      <c r="F23" s="7">
        <f t="shared" si="14"/>
        <v>36.292215568862275</v>
      </c>
      <c r="G23" s="7">
        <f t="shared" si="14"/>
        <v>43.314243027888438</v>
      </c>
      <c r="H23" s="7">
        <f t="shared" si="14"/>
        <v>33.733430748356142</v>
      </c>
      <c r="I23" s="7">
        <f t="shared" si="14"/>
        <v>34.421715184893799</v>
      </c>
      <c r="J23" s="7">
        <f t="shared" si="14"/>
        <v>53.280514978955182</v>
      </c>
      <c r="K23" s="7">
        <f t="shared" si="14"/>
        <v>53.712291199202213</v>
      </c>
      <c r="L23" s="7">
        <f t="shared" ref="L23:O23" si="15">L21/L20*100-100</f>
        <v>49.446556117121247</v>
      </c>
      <c r="M23" s="7">
        <f t="shared" si="15"/>
        <v>45.333980268478086</v>
      </c>
      <c r="N23" s="7">
        <f t="shared" si="15"/>
        <v>16.877674357051475</v>
      </c>
      <c r="O23" s="7">
        <f t="shared" si="15"/>
        <v>46.321306974404166</v>
      </c>
    </row>
    <row r="24" spans="1:17" x14ac:dyDescent="0.15">
      <c r="A24" s="42" t="s">
        <v>23</v>
      </c>
      <c r="B24" s="2" t="s">
        <v>20</v>
      </c>
      <c r="C24" s="4">
        <v>895450</v>
      </c>
      <c r="D24" s="4">
        <v>940090</v>
      </c>
      <c r="E24" s="4">
        <v>1274080</v>
      </c>
      <c r="F24" s="4">
        <v>1260060</v>
      </c>
      <c r="G24" s="4">
        <v>1338890</v>
      </c>
      <c r="H24" s="4">
        <v>1025860</v>
      </c>
      <c r="I24" s="5">
        <v>1205310</v>
      </c>
      <c r="J24" s="5">
        <v>1644230</v>
      </c>
      <c r="K24" s="5">
        <v>1179830</v>
      </c>
      <c r="L24" s="5">
        <v>1345830</v>
      </c>
      <c r="M24" s="5">
        <v>1349520</v>
      </c>
      <c r="N24" s="5">
        <v>1057290</v>
      </c>
      <c r="O24" s="5">
        <v>14516430</v>
      </c>
      <c r="Q24" s="40"/>
    </row>
    <row r="25" spans="1:17" x14ac:dyDescent="0.15">
      <c r="A25" s="43"/>
      <c r="B25" s="2" t="s">
        <v>39</v>
      </c>
      <c r="C25" s="4">
        <v>685230</v>
      </c>
      <c r="D25" s="4">
        <v>576160</v>
      </c>
      <c r="E25" s="4">
        <v>887400</v>
      </c>
      <c r="F25" s="4">
        <v>846740</v>
      </c>
      <c r="G25" s="5">
        <v>984710</v>
      </c>
      <c r="H25" s="5">
        <v>840300</v>
      </c>
      <c r="I25" s="5">
        <v>1076790</v>
      </c>
      <c r="J25" s="5">
        <v>1350510</v>
      </c>
      <c r="K25" s="5">
        <v>873000</v>
      </c>
      <c r="L25" s="5">
        <v>1058040</v>
      </c>
      <c r="M25" s="5">
        <v>1165380</v>
      </c>
      <c r="N25" s="5">
        <v>1061160</v>
      </c>
      <c r="O25" s="5">
        <v>11405430</v>
      </c>
    </row>
    <row r="26" spans="1:17" x14ac:dyDescent="0.15">
      <c r="A26" s="43"/>
      <c r="B26" s="2" t="s">
        <v>40</v>
      </c>
      <c r="C26" s="5">
        <v>918350</v>
      </c>
      <c r="D26" s="5">
        <v>1010740</v>
      </c>
      <c r="E26" s="5">
        <v>1459970</v>
      </c>
      <c r="F26" s="5">
        <v>1171130</v>
      </c>
      <c r="G26" s="5">
        <v>1409230</v>
      </c>
      <c r="H26" s="5">
        <v>1115580</v>
      </c>
      <c r="I26" s="5">
        <v>1226020</v>
      </c>
      <c r="J26" s="5">
        <v>1643600</v>
      </c>
      <c r="K26" s="5">
        <v>1269450</v>
      </c>
      <c r="L26" s="5">
        <v>1387300</v>
      </c>
      <c r="M26" s="5">
        <v>1412290</v>
      </c>
      <c r="N26" s="5">
        <v>1125710</v>
      </c>
      <c r="O26" s="5">
        <v>15149360</v>
      </c>
      <c r="Q26" s="40"/>
    </row>
    <row r="27" spans="1:17" x14ac:dyDescent="0.15">
      <c r="A27" s="43"/>
      <c r="B27" s="6" t="s">
        <v>41</v>
      </c>
      <c r="C27" s="7">
        <f t="shared" ref="C27:K27" si="16">C26/C24*100-100</f>
        <v>2.557373387682162</v>
      </c>
      <c r="D27" s="7">
        <f t="shared" si="16"/>
        <v>7.5152379027539951</v>
      </c>
      <c r="E27" s="7">
        <f t="shared" si="16"/>
        <v>14.590135627276155</v>
      </c>
      <c r="F27" s="7">
        <f t="shared" si="16"/>
        <v>-7.0576004317254757</v>
      </c>
      <c r="G27" s="7">
        <f t="shared" si="16"/>
        <v>5.2536055986675478</v>
      </c>
      <c r="H27" s="7">
        <f t="shared" si="16"/>
        <v>8.7458327647047298</v>
      </c>
      <c r="I27" s="7">
        <f t="shared" si="16"/>
        <v>1.718230164853864</v>
      </c>
      <c r="J27" s="7">
        <f t="shared" si="16"/>
        <v>-3.8315807399200708E-2</v>
      </c>
      <c r="K27" s="7">
        <f t="shared" si="16"/>
        <v>7.5960095946026058</v>
      </c>
      <c r="L27" s="7">
        <f t="shared" ref="L27:O27" si="17">L26/L24*100-100</f>
        <v>3.0813698609779721</v>
      </c>
      <c r="M27" s="7">
        <f t="shared" si="17"/>
        <v>4.6512834192898254</v>
      </c>
      <c r="N27" s="7">
        <f t="shared" si="17"/>
        <v>6.4712614325303406</v>
      </c>
      <c r="O27" s="7">
        <f t="shared" si="17"/>
        <v>4.3600940451612473</v>
      </c>
    </row>
    <row r="28" spans="1:17" x14ac:dyDescent="0.15">
      <c r="A28" s="44"/>
      <c r="B28" s="6" t="s">
        <v>42</v>
      </c>
      <c r="C28" s="7">
        <f t="shared" ref="C28:K28" si="18">C26/C25*100-100</f>
        <v>34.020693781649953</v>
      </c>
      <c r="D28" s="7">
        <f t="shared" si="18"/>
        <v>75.426964732018888</v>
      </c>
      <c r="E28" s="7">
        <f t="shared" si="18"/>
        <v>64.522199684471474</v>
      </c>
      <c r="F28" s="7">
        <f t="shared" si="18"/>
        <v>38.310461298627672</v>
      </c>
      <c r="G28" s="7">
        <f t="shared" si="18"/>
        <v>43.11116978602837</v>
      </c>
      <c r="H28" s="7">
        <f t="shared" si="18"/>
        <v>32.759728668332741</v>
      </c>
      <c r="I28" s="7">
        <f t="shared" si="18"/>
        <v>13.858783978305894</v>
      </c>
      <c r="J28" s="7">
        <f t="shared" si="18"/>
        <v>21.702171772145334</v>
      </c>
      <c r="K28" s="7">
        <f t="shared" si="18"/>
        <v>45.412371134020617</v>
      </c>
      <c r="L28" s="7">
        <f t="shared" ref="L28:O28" si="19">L26/L25*100-100</f>
        <v>31.119806434539328</v>
      </c>
      <c r="M28" s="7">
        <f t="shared" si="19"/>
        <v>21.187080608900118</v>
      </c>
      <c r="N28" s="7">
        <f t="shared" si="19"/>
        <v>6.0829658109992693</v>
      </c>
      <c r="O28" s="7">
        <f t="shared" si="19"/>
        <v>32.825855754671238</v>
      </c>
    </row>
    <row r="29" spans="1:17" x14ac:dyDescent="0.15">
      <c r="A29" s="42" t="s">
        <v>24</v>
      </c>
      <c r="B29" s="2" t="s">
        <v>20</v>
      </c>
      <c r="C29" s="8">
        <v>42684710</v>
      </c>
      <c r="D29" s="8">
        <v>43539370</v>
      </c>
      <c r="E29" s="8">
        <v>51147600</v>
      </c>
      <c r="F29" s="8">
        <v>50718730</v>
      </c>
      <c r="G29" s="9">
        <v>51402690</v>
      </c>
      <c r="H29" s="9">
        <v>45810390</v>
      </c>
      <c r="I29" s="9">
        <v>51780530</v>
      </c>
      <c r="J29" s="9">
        <v>63234040</v>
      </c>
      <c r="K29" s="9">
        <v>48761240</v>
      </c>
      <c r="L29" s="9">
        <v>50052850</v>
      </c>
      <c r="M29" s="9">
        <v>49659370</v>
      </c>
      <c r="N29" s="9">
        <v>47129960</v>
      </c>
      <c r="O29" s="5">
        <v>595921480</v>
      </c>
    </row>
    <row r="30" spans="1:17" x14ac:dyDescent="0.15">
      <c r="A30" s="43"/>
      <c r="B30" s="2" t="s">
        <v>39</v>
      </c>
      <c r="C30" s="8">
        <v>27854050</v>
      </c>
      <c r="D30" s="8">
        <v>22945280</v>
      </c>
      <c r="E30" s="10">
        <v>33184610</v>
      </c>
      <c r="F30" s="8">
        <v>32756190</v>
      </c>
      <c r="G30" s="11">
        <v>36803900</v>
      </c>
      <c r="H30" s="11">
        <v>33895370</v>
      </c>
      <c r="I30" s="11">
        <v>39848870</v>
      </c>
      <c r="J30" s="11">
        <v>46868180</v>
      </c>
      <c r="K30" s="11">
        <v>39343280</v>
      </c>
      <c r="L30" s="12">
        <v>44062790</v>
      </c>
      <c r="M30" s="11">
        <v>45811090</v>
      </c>
      <c r="N30" s="11">
        <v>47084840</v>
      </c>
      <c r="O30" s="5">
        <v>450458460</v>
      </c>
    </row>
    <row r="31" spans="1:17" x14ac:dyDescent="0.15">
      <c r="A31" s="43"/>
      <c r="B31" s="2" t="s">
        <v>40</v>
      </c>
      <c r="C31" s="8">
        <v>41802020</v>
      </c>
      <c r="D31" s="13">
        <v>42840440</v>
      </c>
      <c r="E31" s="14">
        <v>52881790</v>
      </c>
      <c r="F31" s="8">
        <v>47150610</v>
      </c>
      <c r="G31" s="9">
        <v>51350350</v>
      </c>
      <c r="H31" s="9">
        <v>47381070</v>
      </c>
      <c r="I31" s="9">
        <v>54444080</v>
      </c>
      <c r="J31" s="9">
        <v>64347060</v>
      </c>
      <c r="K31" s="9">
        <v>52176240</v>
      </c>
      <c r="L31" s="12">
        <v>56112020</v>
      </c>
      <c r="M31" s="9">
        <v>54475640</v>
      </c>
      <c r="N31" s="9">
        <v>52513630</v>
      </c>
      <c r="O31" s="5">
        <v>617474940</v>
      </c>
    </row>
    <row r="32" spans="1:17" x14ac:dyDescent="0.15">
      <c r="A32" s="43"/>
      <c r="B32" s="6" t="s">
        <v>41</v>
      </c>
      <c r="C32" s="7">
        <f t="shared" ref="C32:K32" si="20">C31/C29*100-100</f>
        <v>-2.067930179214045</v>
      </c>
      <c r="D32" s="7">
        <f t="shared" si="20"/>
        <v>-1.6052827590293646</v>
      </c>
      <c r="E32" s="7">
        <f t="shared" si="20"/>
        <v>3.39055986986682</v>
      </c>
      <c r="F32" s="7">
        <f t="shared" si="20"/>
        <v>-7.0351130637537551</v>
      </c>
      <c r="G32" s="7">
        <f t="shared" si="20"/>
        <v>-0.10182346488092264</v>
      </c>
      <c r="H32" s="7">
        <f t="shared" si="20"/>
        <v>3.4286545039236671</v>
      </c>
      <c r="I32" s="7">
        <f t="shared" si="20"/>
        <v>5.14392185634253</v>
      </c>
      <c r="J32" s="7">
        <f t="shared" si="20"/>
        <v>1.7601595596295851</v>
      </c>
      <c r="K32" s="7">
        <f t="shared" si="20"/>
        <v>7.0035134463356457</v>
      </c>
      <c r="L32" s="7">
        <f t="shared" ref="L32:O32" si="21">L31/L29*100-100</f>
        <v>12.105544439527421</v>
      </c>
      <c r="M32" s="7">
        <f t="shared" si="21"/>
        <v>9.6986127693524935</v>
      </c>
      <c r="N32" s="7">
        <f t="shared" si="21"/>
        <v>11.423031124999895</v>
      </c>
      <c r="O32" s="7">
        <f t="shared" si="21"/>
        <v>3.6168288479885007</v>
      </c>
    </row>
    <row r="33" spans="1:15" x14ac:dyDescent="0.15">
      <c r="A33" s="44"/>
      <c r="B33" s="6" t="s">
        <v>42</v>
      </c>
      <c r="C33" s="7">
        <f t="shared" ref="C33:K33" si="22">C31/C30*100-100</f>
        <v>50.075195528118911</v>
      </c>
      <c r="D33" s="7">
        <f t="shared" si="22"/>
        <v>86.70698287403772</v>
      </c>
      <c r="E33" s="7">
        <f t="shared" si="22"/>
        <v>59.356370317445339</v>
      </c>
      <c r="F33" s="7">
        <f t="shared" si="22"/>
        <v>43.944121706462198</v>
      </c>
      <c r="G33" s="7">
        <f t="shared" si="22"/>
        <v>39.524208032300919</v>
      </c>
      <c r="H33" s="7">
        <f t="shared" si="22"/>
        <v>39.78625989331286</v>
      </c>
      <c r="I33" s="7">
        <f t="shared" si="22"/>
        <v>36.626408728779523</v>
      </c>
      <c r="J33" s="7">
        <f t="shared" si="22"/>
        <v>37.293703318541503</v>
      </c>
      <c r="K33" s="7">
        <f t="shared" si="22"/>
        <v>32.617921027428309</v>
      </c>
      <c r="L33" s="7">
        <f t="shared" ref="L33:O33" si="23">L31/L30*100-100</f>
        <v>27.345590236115342</v>
      </c>
      <c r="M33" s="7">
        <f t="shared" si="23"/>
        <v>18.91365169438231</v>
      </c>
      <c r="N33" s="7">
        <f t="shared" si="23"/>
        <v>11.529804497583513</v>
      </c>
      <c r="O33" s="7">
        <f t="shared" si="23"/>
        <v>37.076999286460278</v>
      </c>
    </row>
    <row r="34" spans="1:15" ht="22.5" customHeight="1" x14ac:dyDescent="0.15">
      <c r="O34" s="41" t="s">
        <v>53</v>
      </c>
    </row>
  </sheetData>
  <mergeCells count="6">
    <mergeCell ref="A29:A33"/>
    <mergeCell ref="A4:A8"/>
    <mergeCell ref="A9:A13"/>
    <mergeCell ref="A14:A18"/>
    <mergeCell ref="A19:A23"/>
    <mergeCell ref="A24:A28"/>
  </mergeCells>
  <phoneticPr fontId="3"/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4"/>
  <sheetViews>
    <sheetView zoomScaleNormal="100" workbookViewId="0"/>
  </sheetViews>
  <sheetFormatPr defaultRowHeight="13.5" x14ac:dyDescent="0.15"/>
  <cols>
    <col min="1" max="1" width="7.125" style="29" customWidth="1"/>
    <col min="2" max="2" width="15.5" style="29" customWidth="1"/>
    <col min="3" max="14" width="11.125" style="29" customWidth="1"/>
    <col min="15" max="15" width="12.625" style="29" bestFit="1" customWidth="1"/>
  </cols>
  <sheetData>
    <row r="1" spans="1:15" ht="18.75" customHeight="1" x14ac:dyDescent="0.15">
      <c r="A1" s="39" t="str">
        <f>全体!A1</f>
        <v>宿泊旅行統計調査（2023年年間値）</v>
      </c>
    </row>
    <row r="2" spans="1:15" ht="18.75" customHeight="1" x14ac:dyDescent="0.15">
      <c r="A2" s="15" t="s">
        <v>49</v>
      </c>
    </row>
    <row r="3" spans="1:15" x14ac:dyDescent="0.15">
      <c r="A3" s="17" t="s">
        <v>0</v>
      </c>
      <c r="B3" s="17" t="s">
        <v>1</v>
      </c>
      <c r="C3" s="17" t="s">
        <v>2</v>
      </c>
      <c r="D3" s="17" t="s">
        <v>3</v>
      </c>
      <c r="E3" s="17" t="s">
        <v>4</v>
      </c>
      <c r="F3" s="17" t="s">
        <v>5</v>
      </c>
      <c r="G3" s="17" t="s">
        <v>6</v>
      </c>
      <c r="H3" s="17" t="s">
        <v>7</v>
      </c>
      <c r="I3" s="17" t="s">
        <v>8</v>
      </c>
      <c r="J3" s="17" t="s">
        <v>9</v>
      </c>
      <c r="K3" s="17" t="s">
        <v>10</v>
      </c>
      <c r="L3" s="17" t="s">
        <v>11</v>
      </c>
      <c r="M3" s="17" t="s">
        <v>12</v>
      </c>
      <c r="N3" s="17" t="s">
        <v>13</v>
      </c>
      <c r="O3" s="18" t="s">
        <v>14</v>
      </c>
    </row>
    <row r="4" spans="1:15" x14ac:dyDescent="0.15">
      <c r="A4" s="45" t="s">
        <v>15</v>
      </c>
      <c r="B4" s="19" t="s">
        <v>20</v>
      </c>
      <c r="C4" s="20">
        <v>7010</v>
      </c>
      <c r="D4" s="20">
        <v>8850</v>
      </c>
      <c r="E4" s="20">
        <v>12030</v>
      </c>
      <c r="F4" s="20">
        <v>13220</v>
      </c>
      <c r="G4" s="20">
        <v>11410</v>
      </c>
      <c r="H4" s="20">
        <v>9710</v>
      </c>
      <c r="I4" s="20">
        <v>9540</v>
      </c>
      <c r="J4" s="20">
        <v>12750</v>
      </c>
      <c r="K4" s="20">
        <v>9630</v>
      </c>
      <c r="L4" s="20">
        <v>13860</v>
      </c>
      <c r="M4" s="20">
        <v>15290</v>
      </c>
      <c r="N4" s="20">
        <v>10280</v>
      </c>
      <c r="O4" s="20">
        <v>133560</v>
      </c>
    </row>
    <row r="5" spans="1:15" x14ac:dyDescent="0.15">
      <c r="A5" s="45"/>
      <c r="B5" s="19" t="s">
        <v>17</v>
      </c>
      <c r="C5" s="20">
        <v>180</v>
      </c>
      <c r="D5" s="20">
        <v>240</v>
      </c>
      <c r="E5" s="20">
        <v>430</v>
      </c>
      <c r="F5" s="20">
        <v>760</v>
      </c>
      <c r="G5" s="20">
        <v>1210</v>
      </c>
      <c r="H5" s="20">
        <v>1040</v>
      </c>
      <c r="I5" s="20">
        <v>1140</v>
      </c>
      <c r="J5" s="20">
        <v>730</v>
      </c>
      <c r="K5" s="20">
        <v>940</v>
      </c>
      <c r="L5" s="20">
        <v>2550</v>
      </c>
      <c r="M5" s="20">
        <v>4590</v>
      </c>
      <c r="N5" s="20">
        <v>4310</v>
      </c>
      <c r="O5" s="20">
        <v>18140</v>
      </c>
    </row>
    <row r="6" spans="1:15" x14ac:dyDescent="0.15">
      <c r="A6" s="45"/>
      <c r="B6" s="19" t="s">
        <v>43</v>
      </c>
      <c r="C6" s="20">
        <v>3930</v>
      </c>
      <c r="D6" s="20">
        <v>4720</v>
      </c>
      <c r="E6" s="20">
        <v>12630</v>
      </c>
      <c r="F6" s="20">
        <v>15370</v>
      </c>
      <c r="G6" s="20">
        <v>10800</v>
      </c>
      <c r="H6" s="20">
        <v>8360</v>
      </c>
      <c r="I6" s="20">
        <v>11140</v>
      </c>
      <c r="J6" s="20">
        <v>11550</v>
      </c>
      <c r="K6" s="20">
        <v>10760</v>
      </c>
      <c r="L6" s="20">
        <v>17460</v>
      </c>
      <c r="M6" s="20">
        <v>18370</v>
      </c>
      <c r="N6" s="20">
        <v>8530</v>
      </c>
      <c r="O6" s="20">
        <v>133630</v>
      </c>
    </row>
    <row r="7" spans="1:15" x14ac:dyDescent="0.15">
      <c r="A7" s="45"/>
      <c r="B7" s="21" t="s">
        <v>18</v>
      </c>
      <c r="C7" s="22">
        <f t="shared" ref="C7:K7" si="0">C6/C4*100-100</f>
        <v>-43.93723252496433</v>
      </c>
      <c r="D7" s="22">
        <f t="shared" si="0"/>
        <v>-46.666666666666664</v>
      </c>
      <c r="E7" s="22">
        <f t="shared" si="0"/>
        <v>4.9875311720698221</v>
      </c>
      <c r="F7" s="22">
        <f t="shared" si="0"/>
        <v>16.263237518910742</v>
      </c>
      <c r="G7" s="22">
        <f t="shared" si="0"/>
        <v>-5.3461875547765203</v>
      </c>
      <c r="H7" s="22">
        <f t="shared" si="0"/>
        <v>-13.903192584963946</v>
      </c>
      <c r="I7" s="22">
        <f t="shared" si="0"/>
        <v>16.771488469601678</v>
      </c>
      <c r="J7" s="22">
        <f t="shared" si="0"/>
        <v>-9.4117647058823479</v>
      </c>
      <c r="K7" s="22">
        <f t="shared" si="0"/>
        <v>11.734164070612678</v>
      </c>
      <c r="L7" s="22">
        <f t="shared" ref="L7:O7" si="1">L6/L4*100-100</f>
        <v>25.974025974025977</v>
      </c>
      <c r="M7" s="22">
        <f t="shared" si="1"/>
        <v>20.143884892086334</v>
      </c>
      <c r="N7" s="22">
        <f t="shared" si="1"/>
        <v>-17.023346303501938</v>
      </c>
      <c r="O7" s="22">
        <f t="shared" si="1"/>
        <v>5.2410901467510485E-2</v>
      </c>
    </row>
    <row r="8" spans="1:15" x14ac:dyDescent="0.15">
      <c r="A8" s="45"/>
      <c r="B8" s="21" t="s">
        <v>42</v>
      </c>
      <c r="C8" s="22">
        <f t="shared" ref="C8:K8" si="2">C6/C5*100-100</f>
        <v>2083.333333333333</v>
      </c>
      <c r="D8" s="22">
        <f t="shared" si="2"/>
        <v>1866.6666666666667</v>
      </c>
      <c r="E8" s="22">
        <f t="shared" si="2"/>
        <v>2837.2093023255816</v>
      </c>
      <c r="F8" s="22">
        <f t="shared" si="2"/>
        <v>1922.3684210526314</v>
      </c>
      <c r="G8" s="22">
        <f t="shared" si="2"/>
        <v>792.56198347107443</v>
      </c>
      <c r="H8" s="22">
        <f t="shared" si="2"/>
        <v>703.84615384615381</v>
      </c>
      <c r="I8" s="22">
        <f t="shared" si="2"/>
        <v>877.19298245614038</v>
      </c>
      <c r="J8" s="22">
        <f t="shared" si="2"/>
        <v>1482.1917808219177</v>
      </c>
      <c r="K8" s="22">
        <f t="shared" si="2"/>
        <v>1044.6808510638298</v>
      </c>
      <c r="L8" s="22">
        <f t="shared" ref="L8:O8" si="3">L6/L5*100-100</f>
        <v>584.7058823529411</v>
      </c>
      <c r="M8" s="22">
        <f t="shared" si="3"/>
        <v>300.21786492374724</v>
      </c>
      <c r="N8" s="22">
        <f t="shared" si="3"/>
        <v>97.911832946635712</v>
      </c>
      <c r="O8" s="22">
        <f t="shared" si="3"/>
        <v>636.65931642778389</v>
      </c>
    </row>
    <row r="9" spans="1:15" x14ac:dyDescent="0.15">
      <c r="A9" s="45" t="s">
        <v>19</v>
      </c>
      <c r="B9" s="19" t="s">
        <v>20</v>
      </c>
      <c r="C9" s="20">
        <v>35810</v>
      </c>
      <c r="D9" s="20">
        <v>46660</v>
      </c>
      <c r="E9" s="20">
        <v>63030</v>
      </c>
      <c r="F9" s="20">
        <v>62640</v>
      </c>
      <c r="G9" s="20">
        <v>79840</v>
      </c>
      <c r="H9" s="20">
        <v>52760</v>
      </c>
      <c r="I9" s="20">
        <v>73180</v>
      </c>
      <c r="J9" s="20">
        <v>70660</v>
      </c>
      <c r="K9" s="20">
        <v>62200</v>
      </c>
      <c r="L9" s="20">
        <v>112630</v>
      </c>
      <c r="M9" s="20">
        <v>69630</v>
      </c>
      <c r="N9" s="20">
        <v>42670</v>
      </c>
      <c r="O9" s="20">
        <v>771730</v>
      </c>
    </row>
    <row r="10" spans="1:15" x14ac:dyDescent="0.15">
      <c r="A10" s="45"/>
      <c r="B10" s="19" t="s">
        <v>17</v>
      </c>
      <c r="C10" s="20">
        <v>220</v>
      </c>
      <c r="D10" s="20">
        <v>300</v>
      </c>
      <c r="E10" s="20">
        <v>720</v>
      </c>
      <c r="F10" s="20">
        <v>940</v>
      </c>
      <c r="G10" s="20">
        <v>1390</v>
      </c>
      <c r="H10" s="20">
        <v>650</v>
      </c>
      <c r="I10" s="20">
        <v>1660</v>
      </c>
      <c r="J10" s="20">
        <v>2720</v>
      </c>
      <c r="K10" s="20">
        <v>1820</v>
      </c>
      <c r="L10" s="20">
        <v>5560</v>
      </c>
      <c r="M10" s="20">
        <v>8990</v>
      </c>
      <c r="N10" s="20">
        <v>8960</v>
      </c>
      <c r="O10" s="20">
        <v>33930</v>
      </c>
    </row>
    <row r="11" spans="1:15" x14ac:dyDescent="0.15">
      <c r="A11" s="45"/>
      <c r="B11" s="19" t="s">
        <v>43</v>
      </c>
      <c r="C11" s="20">
        <v>12120</v>
      </c>
      <c r="D11" s="20">
        <v>13070</v>
      </c>
      <c r="E11" s="20">
        <v>22560</v>
      </c>
      <c r="F11" s="20">
        <v>39780</v>
      </c>
      <c r="G11" s="20">
        <v>38600</v>
      </c>
      <c r="H11" s="20">
        <v>35510</v>
      </c>
      <c r="I11" s="20">
        <v>39020</v>
      </c>
      <c r="J11" s="20">
        <v>33520</v>
      </c>
      <c r="K11" s="20">
        <v>42260</v>
      </c>
      <c r="L11" s="20">
        <v>63800</v>
      </c>
      <c r="M11" s="20">
        <v>59800</v>
      </c>
      <c r="N11" s="20">
        <v>45140</v>
      </c>
      <c r="O11" s="20">
        <v>445170</v>
      </c>
    </row>
    <row r="12" spans="1:15" x14ac:dyDescent="0.15">
      <c r="A12" s="45"/>
      <c r="B12" s="21" t="s">
        <v>18</v>
      </c>
      <c r="C12" s="22">
        <f t="shared" ref="C12:K12" si="4">C11/C9*100-100</f>
        <v>-66.154705389556</v>
      </c>
      <c r="D12" s="22">
        <f t="shared" si="4"/>
        <v>-71.988855550792977</v>
      </c>
      <c r="E12" s="22">
        <f t="shared" si="4"/>
        <v>-64.207520228462641</v>
      </c>
      <c r="F12" s="22">
        <f t="shared" si="4"/>
        <v>-36.494252873563212</v>
      </c>
      <c r="G12" s="22">
        <f t="shared" si="4"/>
        <v>-51.653306613226455</v>
      </c>
      <c r="H12" s="22">
        <f t="shared" si="4"/>
        <v>-32.695223654283552</v>
      </c>
      <c r="I12" s="22">
        <f t="shared" si="4"/>
        <v>-46.679420606723141</v>
      </c>
      <c r="J12" s="22">
        <f t="shared" si="4"/>
        <v>-52.561562411548259</v>
      </c>
      <c r="K12" s="22">
        <f t="shared" si="4"/>
        <v>-32.057877813504817</v>
      </c>
      <c r="L12" s="22">
        <f t="shared" ref="L12:O12" si="5">L11/L9*100-100</f>
        <v>-43.354346088963865</v>
      </c>
      <c r="M12" s="22">
        <f t="shared" si="5"/>
        <v>-14.117478098520749</v>
      </c>
      <c r="N12" s="22">
        <f t="shared" si="5"/>
        <v>5.7886102648230633</v>
      </c>
      <c r="O12" s="22">
        <f t="shared" si="5"/>
        <v>-42.315317533334195</v>
      </c>
    </row>
    <row r="13" spans="1:15" x14ac:dyDescent="0.15">
      <c r="A13" s="45"/>
      <c r="B13" s="21" t="s">
        <v>42</v>
      </c>
      <c r="C13" s="22">
        <f t="shared" ref="C13:K13" si="6">C11/C10*100-100</f>
        <v>5409.090909090909</v>
      </c>
      <c r="D13" s="22">
        <f t="shared" si="6"/>
        <v>4256.666666666667</v>
      </c>
      <c r="E13" s="22">
        <f t="shared" si="6"/>
        <v>3033.333333333333</v>
      </c>
      <c r="F13" s="22">
        <f t="shared" si="6"/>
        <v>4131.9148936170213</v>
      </c>
      <c r="G13" s="22">
        <f t="shared" si="6"/>
        <v>2676.9784172661871</v>
      </c>
      <c r="H13" s="22">
        <f t="shared" si="6"/>
        <v>5363.0769230769229</v>
      </c>
      <c r="I13" s="22">
        <f t="shared" si="6"/>
        <v>2250.602409638554</v>
      </c>
      <c r="J13" s="22">
        <f t="shared" si="6"/>
        <v>1132.3529411764707</v>
      </c>
      <c r="K13" s="22">
        <f t="shared" si="6"/>
        <v>2221.9780219780218</v>
      </c>
      <c r="L13" s="22">
        <f t="shared" ref="L13:O13" si="7">L11/L10*100-100</f>
        <v>1047.4820143884892</v>
      </c>
      <c r="M13" s="22">
        <f t="shared" si="7"/>
        <v>565.18353726362625</v>
      </c>
      <c r="N13" s="22">
        <f t="shared" si="7"/>
        <v>403.79464285714289</v>
      </c>
      <c r="O13" s="22">
        <f t="shared" si="7"/>
        <v>1212.024756852343</v>
      </c>
    </row>
    <row r="14" spans="1:15" x14ac:dyDescent="0.15">
      <c r="A14" s="45" t="s">
        <v>21</v>
      </c>
      <c r="B14" s="19" t="s">
        <v>20</v>
      </c>
      <c r="C14" s="20">
        <v>16640</v>
      </c>
      <c r="D14" s="20">
        <v>16540</v>
      </c>
      <c r="E14" s="20">
        <v>20080</v>
      </c>
      <c r="F14" s="20">
        <v>22730</v>
      </c>
      <c r="G14" s="20">
        <v>18280</v>
      </c>
      <c r="H14" s="20">
        <v>13910</v>
      </c>
      <c r="I14" s="20">
        <v>18200</v>
      </c>
      <c r="J14" s="20">
        <v>17120</v>
      </c>
      <c r="K14" s="20">
        <v>13590</v>
      </c>
      <c r="L14" s="20">
        <v>21550</v>
      </c>
      <c r="M14" s="20">
        <v>22520</v>
      </c>
      <c r="N14" s="20">
        <v>15110</v>
      </c>
      <c r="O14" s="20">
        <v>216270</v>
      </c>
    </row>
    <row r="15" spans="1:15" x14ac:dyDescent="0.15">
      <c r="A15" s="45"/>
      <c r="B15" s="19" t="s">
        <v>17</v>
      </c>
      <c r="C15" s="20">
        <v>1790</v>
      </c>
      <c r="D15" s="20">
        <v>1050</v>
      </c>
      <c r="E15" s="20">
        <v>1460</v>
      </c>
      <c r="F15" s="20">
        <v>900</v>
      </c>
      <c r="G15" s="20">
        <v>3570</v>
      </c>
      <c r="H15" s="20">
        <v>1880</v>
      </c>
      <c r="I15" s="20">
        <v>1420</v>
      </c>
      <c r="J15" s="20">
        <v>1740</v>
      </c>
      <c r="K15" s="20">
        <v>2050</v>
      </c>
      <c r="L15" s="20">
        <v>3750</v>
      </c>
      <c r="M15" s="20">
        <v>7840</v>
      </c>
      <c r="N15" s="20">
        <v>5970</v>
      </c>
      <c r="O15" s="20">
        <v>33420</v>
      </c>
    </row>
    <row r="16" spans="1:15" x14ac:dyDescent="0.15">
      <c r="A16" s="45"/>
      <c r="B16" s="19" t="s">
        <v>43</v>
      </c>
      <c r="C16" s="20">
        <v>5080</v>
      </c>
      <c r="D16" s="20">
        <v>5850</v>
      </c>
      <c r="E16" s="20">
        <v>14250</v>
      </c>
      <c r="F16" s="20">
        <v>20910</v>
      </c>
      <c r="G16" s="20">
        <v>18220</v>
      </c>
      <c r="H16" s="20">
        <v>14420</v>
      </c>
      <c r="I16" s="20">
        <v>13720</v>
      </c>
      <c r="J16" s="20">
        <v>16080</v>
      </c>
      <c r="K16" s="20">
        <v>14880</v>
      </c>
      <c r="L16" s="20">
        <v>23770</v>
      </c>
      <c r="M16" s="20">
        <v>32990</v>
      </c>
      <c r="N16" s="20">
        <v>22780</v>
      </c>
      <c r="O16" s="20">
        <v>202950</v>
      </c>
    </row>
    <row r="17" spans="1:15" x14ac:dyDescent="0.15">
      <c r="A17" s="45"/>
      <c r="B17" s="21" t="s">
        <v>18</v>
      </c>
      <c r="C17" s="22">
        <f t="shared" ref="C17:K17" si="8">C16/C14*100-100</f>
        <v>-69.47115384615384</v>
      </c>
      <c r="D17" s="22">
        <f t="shared" si="8"/>
        <v>-64.63119709794438</v>
      </c>
      <c r="E17" s="22">
        <f t="shared" si="8"/>
        <v>-29.033864541832671</v>
      </c>
      <c r="F17" s="22">
        <f t="shared" si="8"/>
        <v>-8.0070391553013707</v>
      </c>
      <c r="G17" s="22">
        <f t="shared" si="8"/>
        <v>-0.32822757111597411</v>
      </c>
      <c r="H17" s="22">
        <f t="shared" si="8"/>
        <v>3.6664270309130274</v>
      </c>
      <c r="I17" s="22">
        <f t="shared" si="8"/>
        <v>-24.615384615384613</v>
      </c>
      <c r="J17" s="22">
        <f t="shared" si="8"/>
        <v>-6.0747663551401843</v>
      </c>
      <c r="K17" s="22">
        <f t="shared" si="8"/>
        <v>9.4922737306843317</v>
      </c>
      <c r="L17" s="22">
        <f t="shared" ref="L17:O17" si="9">L16/L14*100-100</f>
        <v>10.301624129930389</v>
      </c>
      <c r="M17" s="22">
        <f t="shared" si="9"/>
        <v>46.492007104795732</v>
      </c>
      <c r="N17" s="22">
        <f t="shared" si="9"/>
        <v>50.761085373924573</v>
      </c>
      <c r="O17" s="22">
        <f t="shared" si="9"/>
        <v>-6.1589679567207583</v>
      </c>
    </row>
    <row r="18" spans="1:15" x14ac:dyDescent="0.15">
      <c r="A18" s="45"/>
      <c r="B18" s="21" t="s">
        <v>42</v>
      </c>
      <c r="C18" s="22">
        <f t="shared" ref="C18:K18" si="10">C16/C15*100-100</f>
        <v>183.79888268156424</v>
      </c>
      <c r="D18" s="22">
        <f t="shared" si="10"/>
        <v>457.14285714285711</v>
      </c>
      <c r="E18" s="22">
        <f t="shared" si="10"/>
        <v>876.02739726027391</v>
      </c>
      <c r="F18" s="22">
        <f t="shared" si="10"/>
        <v>2223.3333333333335</v>
      </c>
      <c r="G18" s="22">
        <f t="shared" si="10"/>
        <v>410.36414565826328</v>
      </c>
      <c r="H18" s="22">
        <f t="shared" si="10"/>
        <v>667.02127659574467</v>
      </c>
      <c r="I18" s="22">
        <f t="shared" si="10"/>
        <v>866.19718309859161</v>
      </c>
      <c r="J18" s="22">
        <f t="shared" si="10"/>
        <v>824.13793103448279</v>
      </c>
      <c r="K18" s="22">
        <f t="shared" si="10"/>
        <v>625.85365853658539</v>
      </c>
      <c r="L18" s="22">
        <f t="shared" ref="L18:O18" si="11">L16/L15*100-100</f>
        <v>533.86666666666667</v>
      </c>
      <c r="M18" s="22">
        <f t="shared" si="11"/>
        <v>320.7908163265306</v>
      </c>
      <c r="N18" s="22">
        <f t="shared" si="11"/>
        <v>281.57453936348406</v>
      </c>
      <c r="O18" s="22">
        <f t="shared" si="11"/>
        <v>507.27109515260315</v>
      </c>
    </row>
    <row r="19" spans="1:15" x14ac:dyDescent="0.15">
      <c r="A19" s="45" t="s">
        <v>22</v>
      </c>
      <c r="B19" s="19" t="s">
        <v>20</v>
      </c>
      <c r="C19" s="20">
        <v>4270</v>
      </c>
      <c r="D19" s="20">
        <v>7220</v>
      </c>
      <c r="E19" s="20">
        <v>10750</v>
      </c>
      <c r="F19" s="20">
        <v>7870</v>
      </c>
      <c r="G19" s="20">
        <v>7250</v>
      </c>
      <c r="H19" s="20">
        <v>6990</v>
      </c>
      <c r="I19" s="20">
        <v>7980</v>
      </c>
      <c r="J19" s="20">
        <v>9150</v>
      </c>
      <c r="K19" s="20">
        <v>6670</v>
      </c>
      <c r="L19" s="20">
        <v>10220</v>
      </c>
      <c r="M19" s="20">
        <v>10490</v>
      </c>
      <c r="N19" s="20">
        <v>6510</v>
      </c>
      <c r="O19" s="20">
        <v>95360</v>
      </c>
    </row>
    <row r="20" spans="1:15" x14ac:dyDescent="0.15">
      <c r="A20" s="45"/>
      <c r="B20" s="19" t="s">
        <v>17</v>
      </c>
      <c r="C20" s="20">
        <v>110</v>
      </c>
      <c r="D20" s="20">
        <v>160</v>
      </c>
      <c r="E20" s="20">
        <v>210</v>
      </c>
      <c r="F20" s="20">
        <v>110</v>
      </c>
      <c r="G20" s="20">
        <v>420</v>
      </c>
      <c r="H20" s="20">
        <v>370</v>
      </c>
      <c r="I20" s="20">
        <v>210</v>
      </c>
      <c r="J20" s="20">
        <v>730</v>
      </c>
      <c r="K20" s="20">
        <v>1390</v>
      </c>
      <c r="L20" s="20">
        <v>1570</v>
      </c>
      <c r="M20" s="20">
        <v>2640</v>
      </c>
      <c r="N20" s="20">
        <v>1960</v>
      </c>
      <c r="O20" s="20">
        <v>9890</v>
      </c>
    </row>
    <row r="21" spans="1:15" x14ac:dyDescent="0.15">
      <c r="A21" s="45"/>
      <c r="B21" s="19" t="s">
        <v>43</v>
      </c>
      <c r="C21" s="20">
        <v>3120</v>
      </c>
      <c r="D21" s="20">
        <v>5310</v>
      </c>
      <c r="E21" s="20">
        <v>10430</v>
      </c>
      <c r="F21" s="20">
        <v>13410</v>
      </c>
      <c r="G21" s="20">
        <v>10360</v>
      </c>
      <c r="H21" s="20">
        <v>9960</v>
      </c>
      <c r="I21" s="20">
        <v>11940</v>
      </c>
      <c r="J21" s="20">
        <v>14980</v>
      </c>
      <c r="K21" s="20">
        <v>15400</v>
      </c>
      <c r="L21" s="20">
        <v>18400</v>
      </c>
      <c r="M21" s="20">
        <v>16070</v>
      </c>
      <c r="N21" s="20">
        <v>9720</v>
      </c>
      <c r="O21" s="20">
        <v>139110</v>
      </c>
    </row>
    <row r="22" spans="1:15" x14ac:dyDescent="0.15">
      <c r="A22" s="45"/>
      <c r="B22" s="21" t="s">
        <v>18</v>
      </c>
      <c r="C22" s="22">
        <f t="shared" ref="C22:K22" si="12">C21/C19*100-100</f>
        <v>-26.932084309133486</v>
      </c>
      <c r="D22" s="22">
        <f t="shared" si="12"/>
        <v>-26.45429362880887</v>
      </c>
      <c r="E22" s="22">
        <f t="shared" si="12"/>
        <v>-2.9767441860465027</v>
      </c>
      <c r="F22" s="22">
        <f t="shared" si="12"/>
        <v>70.393900889453619</v>
      </c>
      <c r="G22" s="22">
        <f t="shared" si="12"/>
        <v>42.896551724137936</v>
      </c>
      <c r="H22" s="22">
        <f t="shared" si="12"/>
        <v>42.489270386266099</v>
      </c>
      <c r="I22" s="22">
        <f t="shared" si="12"/>
        <v>49.624060150375954</v>
      </c>
      <c r="J22" s="22">
        <f t="shared" si="12"/>
        <v>63.715846994535525</v>
      </c>
      <c r="K22" s="22">
        <f t="shared" si="12"/>
        <v>130.88455772113946</v>
      </c>
      <c r="L22" s="22">
        <f t="shared" ref="L22:O22" si="13">L21/L19*100-100</f>
        <v>80.039138943248531</v>
      </c>
      <c r="M22" s="22">
        <f t="shared" si="13"/>
        <v>53.193517635843648</v>
      </c>
      <c r="N22" s="22">
        <f t="shared" si="13"/>
        <v>49.308755760368655</v>
      </c>
      <c r="O22" s="22">
        <f t="shared" si="13"/>
        <v>45.878775167785221</v>
      </c>
    </row>
    <row r="23" spans="1:15" x14ac:dyDescent="0.15">
      <c r="A23" s="45"/>
      <c r="B23" s="21" t="s">
        <v>42</v>
      </c>
      <c r="C23" s="22">
        <f t="shared" ref="C23:K23" si="14">C21/C20*100-100</f>
        <v>2736.3636363636365</v>
      </c>
      <c r="D23" s="22">
        <f t="shared" si="14"/>
        <v>3218.75</v>
      </c>
      <c r="E23" s="22">
        <f t="shared" si="14"/>
        <v>4866.6666666666661</v>
      </c>
      <c r="F23" s="22">
        <f t="shared" si="14"/>
        <v>12090.90909090909</v>
      </c>
      <c r="G23" s="22">
        <f t="shared" si="14"/>
        <v>2366.666666666667</v>
      </c>
      <c r="H23" s="22">
        <f t="shared" si="14"/>
        <v>2591.8918918918921</v>
      </c>
      <c r="I23" s="22">
        <f t="shared" si="14"/>
        <v>5585.7142857142853</v>
      </c>
      <c r="J23" s="22">
        <f t="shared" si="14"/>
        <v>1952.0547945205481</v>
      </c>
      <c r="K23" s="22">
        <f t="shared" si="14"/>
        <v>1007.9136690647483</v>
      </c>
      <c r="L23" s="22">
        <f t="shared" ref="L23:O23" si="15">L21/L20*100-100</f>
        <v>1071.9745222929935</v>
      </c>
      <c r="M23" s="22">
        <f t="shared" si="15"/>
        <v>508.71212121212125</v>
      </c>
      <c r="N23" s="22">
        <f t="shared" si="15"/>
        <v>395.91836734693879</v>
      </c>
      <c r="O23" s="22">
        <f t="shared" si="15"/>
        <v>1306.5722952477249</v>
      </c>
    </row>
    <row r="24" spans="1:15" x14ac:dyDescent="0.15">
      <c r="A24" s="45" t="s">
        <v>23</v>
      </c>
      <c r="B24" s="19" t="s">
        <v>20</v>
      </c>
      <c r="C24" s="20">
        <v>63730</v>
      </c>
      <c r="D24" s="20">
        <v>79270</v>
      </c>
      <c r="E24" s="20">
        <v>105890</v>
      </c>
      <c r="F24" s="20">
        <v>106470</v>
      </c>
      <c r="G24" s="20">
        <v>116780</v>
      </c>
      <c r="H24" s="20">
        <v>83360</v>
      </c>
      <c r="I24" s="20">
        <v>108900</v>
      </c>
      <c r="J24" s="20">
        <v>109680</v>
      </c>
      <c r="K24" s="20">
        <v>92090</v>
      </c>
      <c r="L24" s="20">
        <v>158260</v>
      </c>
      <c r="M24" s="20">
        <v>117930</v>
      </c>
      <c r="N24" s="20">
        <v>74560</v>
      </c>
      <c r="O24" s="20">
        <v>1216920</v>
      </c>
    </row>
    <row r="25" spans="1:15" x14ac:dyDescent="0.15">
      <c r="A25" s="45"/>
      <c r="B25" s="19" t="s">
        <v>17</v>
      </c>
      <c r="C25" s="20">
        <v>2290</v>
      </c>
      <c r="D25" s="20">
        <v>1760</v>
      </c>
      <c r="E25" s="20">
        <v>2820</v>
      </c>
      <c r="F25" s="20">
        <v>2710</v>
      </c>
      <c r="G25" s="20">
        <v>6600</v>
      </c>
      <c r="H25" s="20">
        <v>3950</v>
      </c>
      <c r="I25" s="20">
        <v>4430</v>
      </c>
      <c r="J25" s="20">
        <v>5920</v>
      </c>
      <c r="K25" s="20">
        <v>6210</v>
      </c>
      <c r="L25" s="20">
        <v>13430</v>
      </c>
      <c r="M25" s="20">
        <v>24070</v>
      </c>
      <c r="N25" s="20">
        <v>21210</v>
      </c>
      <c r="O25" s="20">
        <v>95380</v>
      </c>
    </row>
    <row r="26" spans="1:15" x14ac:dyDescent="0.15">
      <c r="A26" s="45"/>
      <c r="B26" s="19" t="s">
        <v>43</v>
      </c>
      <c r="C26" s="20">
        <v>24240</v>
      </c>
      <c r="D26" s="20">
        <v>28950</v>
      </c>
      <c r="E26" s="20">
        <v>59870</v>
      </c>
      <c r="F26" s="20">
        <v>89470</v>
      </c>
      <c r="G26" s="20">
        <v>77980</v>
      </c>
      <c r="H26" s="20">
        <v>68250</v>
      </c>
      <c r="I26" s="20">
        <v>75820</v>
      </c>
      <c r="J26" s="20">
        <v>76130</v>
      </c>
      <c r="K26" s="20">
        <v>83300</v>
      </c>
      <c r="L26" s="20">
        <v>123430</v>
      </c>
      <c r="M26" s="20">
        <v>127220</v>
      </c>
      <c r="N26" s="20">
        <v>86180</v>
      </c>
      <c r="O26" s="20">
        <v>920860</v>
      </c>
    </row>
    <row r="27" spans="1:15" x14ac:dyDescent="0.15">
      <c r="A27" s="45"/>
      <c r="B27" s="21" t="s">
        <v>18</v>
      </c>
      <c r="C27" s="22">
        <f t="shared" ref="C27:K27" si="16">C26/C24*100-100</f>
        <v>-61.964537894241332</v>
      </c>
      <c r="D27" s="22">
        <f t="shared" si="16"/>
        <v>-63.479248139270844</v>
      </c>
      <c r="E27" s="22">
        <f t="shared" si="16"/>
        <v>-43.460194541505338</v>
      </c>
      <c r="F27" s="22">
        <f t="shared" si="16"/>
        <v>-15.966939043862112</v>
      </c>
      <c r="G27" s="22">
        <f t="shared" si="16"/>
        <v>-33.224867271793116</v>
      </c>
      <c r="H27" s="22">
        <f t="shared" si="16"/>
        <v>-18.126199616122847</v>
      </c>
      <c r="I27" s="22">
        <f t="shared" si="16"/>
        <v>-30.376492194674015</v>
      </c>
      <c r="J27" s="22">
        <f t="shared" si="16"/>
        <v>-30.588986141502545</v>
      </c>
      <c r="K27" s="22">
        <f t="shared" si="16"/>
        <v>-9.5450103159952135</v>
      </c>
      <c r="L27" s="22">
        <f t="shared" ref="L27:O27" si="17">L26/L24*100-100</f>
        <v>-22.008087956527234</v>
      </c>
      <c r="M27" s="22">
        <f t="shared" si="17"/>
        <v>7.8775544814720462</v>
      </c>
      <c r="N27" s="22">
        <f t="shared" si="17"/>
        <v>15.584763948497866</v>
      </c>
      <c r="O27" s="22">
        <f t="shared" si="17"/>
        <v>-24.328632942181912</v>
      </c>
    </row>
    <row r="28" spans="1:15" x14ac:dyDescent="0.15">
      <c r="A28" s="45"/>
      <c r="B28" s="21" t="s">
        <v>42</v>
      </c>
      <c r="C28" s="22">
        <f t="shared" ref="C28:K28" si="18">C26/C25*100-100</f>
        <v>958.51528384279482</v>
      </c>
      <c r="D28" s="22">
        <f t="shared" si="18"/>
        <v>1544.8863636363637</v>
      </c>
      <c r="E28" s="22">
        <f t="shared" si="18"/>
        <v>2023.049645390071</v>
      </c>
      <c r="F28" s="22">
        <f t="shared" si="18"/>
        <v>3201.4760147601478</v>
      </c>
      <c r="G28" s="22">
        <f t="shared" si="18"/>
        <v>1081.5151515151515</v>
      </c>
      <c r="H28" s="22">
        <f t="shared" si="18"/>
        <v>1627.8481012658228</v>
      </c>
      <c r="I28" s="22">
        <f t="shared" si="18"/>
        <v>1611.5124153498873</v>
      </c>
      <c r="J28" s="22">
        <f t="shared" si="18"/>
        <v>1185.9797297297296</v>
      </c>
      <c r="K28" s="22">
        <f t="shared" si="18"/>
        <v>1241.3848631239935</v>
      </c>
      <c r="L28" s="22">
        <f t="shared" ref="L28:O28" si="19">L26/L25*100-100</f>
        <v>819.06180193596435</v>
      </c>
      <c r="M28" s="22">
        <f t="shared" si="19"/>
        <v>428.54175321977573</v>
      </c>
      <c r="N28" s="22">
        <f t="shared" si="19"/>
        <v>306.31777463460628</v>
      </c>
      <c r="O28" s="22">
        <f t="shared" si="19"/>
        <v>865.46445795764305</v>
      </c>
    </row>
    <row r="29" spans="1:15" x14ac:dyDescent="0.15">
      <c r="A29" s="45" t="s">
        <v>24</v>
      </c>
      <c r="B29" s="17" t="s">
        <v>20</v>
      </c>
      <c r="C29" s="23">
        <v>9208780</v>
      </c>
      <c r="D29" s="23">
        <v>9276270</v>
      </c>
      <c r="E29" s="23">
        <v>9515070</v>
      </c>
      <c r="F29" s="23">
        <v>11284480</v>
      </c>
      <c r="G29" s="24">
        <v>9727570</v>
      </c>
      <c r="H29" s="24">
        <v>9586990</v>
      </c>
      <c r="I29" s="24">
        <v>10801410</v>
      </c>
      <c r="J29" s="24">
        <v>9486460</v>
      </c>
      <c r="K29" s="24">
        <v>8260400</v>
      </c>
      <c r="L29" s="24">
        <v>10262020</v>
      </c>
      <c r="M29" s="24">
        <v>9064070</v>
      </c>
      <c r="N29" s="24">
        <v>9182820</v>
      </c>
      <c r="O29" s="20">
        <v>115656350</v>
      </c>
    </row>
    <row r="30" spans="1:15" x14ac:dyDescent="0.15">
      <c r="A30" s="45"/>
      <c r="B30" s="19" t="s">
        <v>17</v>
      </c>
      <c r="C30" s="25">
        <v>206180</v>
      </c>
      <c r="D30" s="25">
        <v>193450</v>
      </c>
      <c r="E30" s="26">
        <v>324860</v>
      </c>
      <c r="F30" s="26">
        <v>503650</v>
      </c>
      <c r="G30" s="26">
        <v>652540</v>
      </c>
      <c r="H30" s="26">
        <v>604320</v>
      </c>
      <c r="I30" s="26">
        <v>704720</v>
      </c>
      <c r="J30" s="24">
        <v>722860</v>
      </c>
      <c r="K30" s="24">
        <v>825770</v>
      </c>
      <c r="L30" s="27">
        <v>2094110</v>
      </c>
      <c r="M30" s="24">
        <v>3793160</v>
      </c>
      <c r="N30" s="24">
        <v>5877300</v>
      </c>
      <c r="O30" s="20">
        <v>16502920</v>
      </c>
    </row>
    <row r="31" spans="1:15" x14ac:dyDescent="0.15">
      <c r="A31" s="45"/>
      <c r="B31" s="19" t="s">
        <v>43</v>
      </c>
      <c r="C31" s="25">
        <v>6417530</v>
      </c>
      <c r="D31" s="25">
        <v>6180690</v>
      </c>
      <c r="E31" s="28">
        <v>7885020</v>
      </c>
      <c r="F31" s="26">
        <v>9871140</v>
      </c>
      <c r="G31" s="26">
        <v>9020700</v>
      </c>
      <c r="H31" s="26">
        <v>9571730</v>
      </c>
      <c r="I31" s="26">
        <v>11048320</v>
      </c>
      <c r="J31" s="24">
        <v>10597050</v>
      </c>
      <c r="K31" s="24">
        <v>10085160</v>
      </c>
      <c r="L31" s="27">
        <v>12497810</v>
      </c>
      <c r="M31" s="24">
        <v>12035360</v>
      </c>
      <c r="N31" s="24">
        <v>12540930</v>
      </c>
      <c r="O31" s="20">
        <v>117751450</v>
      </c>
    </row>
    <row r="32" spans="1:15" x14ac:dyDescent="0.15">
      <c r="A32" s="45"/>
      <c r="B32" s="21" t="s">
        <v>18</v>
      </c>
      <c r="C32" s="22">
        <f>C31/C29*100-100</f>
        <v>-30.310746917615589</v>
      </c>
      <c r="D32" s="22">
        <f t="shared" ref="D32:K32" si="20">D31/D29*100-100</f>
        <v>-33.370956214081744</v>
      </c>
      <c r="E32" s="22">
        <f t="shared" si="20"/>
        <v>-17.131245487421538</v>
      </c>
      <c r="F32" s="22">
        <f t="shared" si="20"/>
        <v>-12.524635605716881</v>
      </c>
      <c r="G32" s="22">
        <f t="shared" si="20"/>
        <v>-7.2666657757281712</v>
      </c>
      <c r="H32" s="22">
        <f t="shared" si="20"/>
        <v>-0.15917404732871887</v>
      </c>
      <c r="I32" s="22">
        <f t="shared" si="20"/>
        <v>2.2859052660717509</v>
      </c>
      <c r="J32" s="22">
        <f t="shared" si="20"/>
        <v>11.707106760582974</v>
      </c>
      <c r="K32" s="22">
        <f t="shared" si="20"/>
        <v>22.090455668006385</v>
      </c>
      <c r="L32" s="22">
        <f t="shared" ref="L32:M32" si="21">L31/L29*100-100</f>
        <v>21.787036080615721</v>
      </c>
      <c r="M32" s="22">
        <f t="shared" si="21"/>
        <v>32.780969255533108</v>
      </c>
      <c r="N32" s="22">
        <f>N31/N29*100-100</f>
        <v>36.569485190823713</v>
      </c>
      <c r="O32" s="22">
        <f>O31/O29*100-100</f>
        <v>1.8114872205460415</v>
      </c>
    </row>
    <row r="33" spans="1:15" x14ac:dyDescent="0.15">
      <c r="A33" s="45"/>
      <c r="B33" s="21" t="s">
        <v>42</v>
      </c>
      <c r="C33" s="22">
        <f>C31/C30*100-100</f>
        <v>3012.586089824425</v>
      </c>
      <c r="D33" s="22">
        <f t="shared" ref="D33:K33" si="22">D31/D30*100-100</f>
        <v>3094.9806151460325</v>
      </c>
      <c r="E33" s="22">
        <f t="shared" si="22"/>
        <v>2327.2055654743581</v>
      </c>
      <c r="F33" s="22">
        <f t="shared" si="22"/>
        <v>1859.9205797676959</v>
      </c>
      <c r="G33" s="22">
        <f t="shared" si="22"/>
        <v>1282.3980139148557</v>
      </c>
      <c r="H33" s="22">
        <f t="shared" si="22"/>
        <v>1483.8843658988615</v>
      </c>
      <c r="I33" s="22">
        <f t="shared" si="22"/>
        <v>1467.760245203769</v>
      </c>
      <c r="J33" s="22">
        <f t="shared" si="22"/>
        <v>1365.9892648645657</v>
      </c>
      <c r="K33" s="22">
        <f t="shared" si="22"/>
        <v>1121.3037528609661</v>
      </c>
      <c r="L33" s="22">
        <f t="shared" ref="L33:O33" si="23">L31/L30*100-100</f>
        <v>496.80771306187353</v>
      </c>
      <c r="M33" s="22">
        <f t="shared" si="23"/>
        <v>217.29112402324182</v>
      </c>
      <c r="N33" s="22">
        <f t="shared" si="23"/>
        <v>113.37910264917562</v>
      </c>
      <c r="O33" s="22">
        <f t="shared" si="23"/>
        <v>613.51888029512361</v>
      </c>
    </row>
    <row r="34" spans="1:15" ht="24" customHeight="1" x14ac:dyDescent="0.15">
      <c r="O34" s="41" t="s">
        <v>53</v>
      </c>
    </row>
  </sheetData>
  <mergeCells count="6">
    <mergeCell ref="A29:A33"/>
    <mergeCell ref="A4:A8"/>
    <mergeCell ref="A9:A13"/>
    <mergeCell ref="A14:A18"/>
    <mergeCell ref="A19:A23"/>
    <mergeCell ref="A24:A28"/>
  </mergeCells>
  <phoneticPr fontId="3"/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34"/>
  <sheetViews>
    <sheetView zoomScaleNormal="100" workbookViewId="0">
      <selection activeCell="N11" sqref="N11"/>
    </sheetView>
  </sheetViews>
  <sheetFormatPr defaultRowHeight="13.5" x14ac:dyDescent="0.15"/>
  <cols>
    <col min="1" max="1" width="7.125" style="29" customWidth="1"/>
    <col min="2" max="2" width="15.5" style="29" customWidth="1"/>
    <col min="3" max="14" width="11.125" style="29" customWidth="1"/>
    <col min="15" max="15" width="12.625" style="29" bestFit="1" customWidth="1"/>
  </cols>
  <sheetData>
    <row r="1" spans="1:15" ht="18.75" customHeight="1" x14ac:dyDescent="0.15">
      <c r="A1" s="39" t="str">
        <f>全体!A1</f>
        <v>宿泊旅行統計調査（2023年年間値）</v>
      </c>
    </row>
    <row r="2" spans="1:15" ht="18.75" customHeight="1" x14ac:dyDescent="0.15">
      <c r="A2" s="15" t="s">
        <v>50</v>
      </c>
    </row>
    <row r="3" spans="1:15" x14ac:dyDescent="0.15">
      <c r="A3" s="30" t="s">
        <v>0</v>
      </c>
      <c r="B3" s="30" t="s">
        <v>1</v>
      </c>
      <c r="C3" s="30" t="s">
        <v>2</v>
      </c>
      <c r="D3" s="30" t="s">
        <v>3</v>
      </c>
      <c r="E3" s="30" t="s">
        <v>4</v>
      </c>
      <c r="F3" s="30" t="s">
        <v>5</v>
      </c>
      <c r="G3" s="30" t="s">
        <v>6</v>
      </c>
      <c r="H3" s="30" t="s">
        <v>7</v>
      </c>
      <c r="I3" s="30" t="s">
        <v>8</v>
      </c>
      <c r="J3" s="30" t="s">
        <v>9</v>
      </c>
      <c r="K3" s="30" t="s">
        <v>10</v>
      </c>
      <c r="L3" s="30" t="s">
        <v>11</v>
      </c>
      <c r="M3" s="30" t="s">
        <v>12</v>
      </c>
      <c r="N3" s="30" t="s">
        <v>13</v>
      </c>
      <c r="O3" s="18" t="s">
        <v>14</v>
      </c>
    </row>
    <row r="4" spans="1:15" x14ac:dyDescent="0.15">
      <c r="A4" s="46" t="s">
        <v>15</v>
      </c>
      <c r="B4" s="19" t="s">
        <v>20</v>
      </c>
      <c r="C4" s="20">
        <f>全体!C4-外国人!C4</f>
        <v>151880</v>
      </c>
      <c r="D4" s="20">
        <f>全体!D4-外国人!D4</f>
        <v>148880</v>
      </c>
      <c r="E4" s="20">
        <f>全体!E4-外国人!E4</f>
        <v>207200</v>
      </c>
      <c r="F4" s="20">
        <f>全体!F4-外国人!F4</f>
        <v>214250</v>
      </c>
      <c r="G4" s="20">
        <f>全体!G4-外国人!G4</f>
        <v>240640</v>
      </c>
      <c r="H4" s="20">
        <f>全体!H4-外国人!H4</f>
        <v>175180</v>
      </c>
      <c r="I4" s="20">
        <f>全体!I4-外国人!I4</f>
        <v>200180</v>
      </c>
      <c r="J4" s="20">
        <f>全体!J4-外国人!J4</f>
        <v>276470</v>
      </c>
      <c r="K4" s="20">
        <f>全体!K4-外国人!K4</f>
        <v>197080</v>
      </c>
      <c r="L4" s="20">
        <f>全体!L4-外国人!L4</f>
        <v>227250</v>
      </c>
      <c r="M4" s="20">
        <f>全体!M4-外国人!M4</f>
        <v>220850</v>
      </c>
      <c r="N4" s="20">
        <f>全体!N4-外国人!N4</f>
        <v>175100</v>
      </c>
      <c r="O4" s="20">
        <f>全体!O4-外国人!O4</f>
        <v>2434990</v>
      </c>
    </row>
    <row r="5" spans="1:15" x14ac:dyDescent="0.15">
      <c r="A5" s="47"/>
      <c r="B5" s="19" t="s">
        <v>17</v>
      </c>
      <c r="C5" s="20">
        <f>全体!C5-外国人!C5</f>
        <v>108740</v>
      </c>
      <c r="D5" s="20">
        <f>全体!D5-外国人!D5</f>
        <v>93830</v>
      </c>
      <c r="E5" s="20">
        <f>全体!E5-外国人!E5</f>
        <v>138390</v>
      </c>
      <c r="F5" s="20">
        <f>全体!F5-外国人!F5</f>
        <v>140980</v>
      </c>
      <c r="G5" s="20">
        <f>全体!G5-外国人!G5</f>
        <v>151340</v>
      </c>
      <c r="H5" s="20">
        <f>全体!H5-外国人!H5</f>
        <v>126570</v>
      </c>
      <c r="I5" s="20">
        <f>全体!I5-外国人!I5</f>
        <v>206310</v>
      </c>
      <c r="J5" s="20">
        <f>全体!J5-外国人!J5</f>
        <v>252540</v>
      </c>
      <c r="K5" s="20">
        <f>全体!K5-外国人!K5</f>
        <v>130100</v>
      </c>
      <c r="L5" s="20">
        <f>全体!L5-外国人!L5</f>
        <v>159740</v>
      </c>
      <c r="M5" s="20">
        <f>全体!M5-外国人!M5</f>
        <v>168880</v>
      </c>
      <c r="N5" s="20">
        <f>全体!N5-外国人!N5</f>
        <v>146690</v>
      </c>
      <c r="O5" s="20">
        <f>全体!O5-外国人!O5</f>
        <v>1824090</v>
      </c>
    </row>
    <row r="6" spans="1:15" x14ac:dyDescent="0.15">
      <c r="A6" s="47"/>
      <c r="B6" s="19" t="s">
        <v>43</v>
      </c>
      <c r="C6" s="20">
        <f>全体!C6-外国人!C6</f>
        <v>130860</v>
      </c>
      <c r="D6" s="20">
        <f>全体!D6-外国人!D6</f>
        <v>148060</v>
      </c>
      <c r="E6" s="20">
        <f>全体!E6-外国人!E6</f>
        <v>212820</v>
      </c>
      <c r="F6" s="20">
        <f>全体!F6-外国人!F6</f>
        <v>171240</v>
      </c>
      <c r="G6" s="20">
        <f>全体!G6-外国人!G6</f>
        <v>218580</v>
      </c>
      <c r="H6" s="20">
        <f>全体!H6-外国人!H6</f>
        <v>181320</v>
      </c>
      <c r="I6" s="20">
        <f>全体!I6-外国人!I6</f>
        <v>170010</v>
      </c>
      <c r="J6" s="20">
        <f>全体!J6-外国人!J6</f>
        <v>245010</v>
      </c>
      <c r="K6" s="20">
        <f>全体!K6-外国人!K6</f>
        <v>187730</v>
      </c>
      <c r="L6" s="20">
        <f>全体!L6-外国人!L6</f>
        <v>180070</v>
      </c>
      <c r="M6" s="20">
        <f>全体!M6-外国人!M6</f>
        <v>191730</v>
      </c>
      <c r="N6" s="20">
        <f>全体!N6-外国人!N6</f>
        <v>167330</v>
      </c>
      <c r="O6" s="20">
        <f>全体!O6-外国人!O6</f>
        <v>2204760</v>
      </c>
    </row>
    <row r="7" spans="1:15" x14ac:dyDescent="0.15">
      <c r="A7" s="47"/>
      <c r="B7" s="21" t="s">
        <v>18</v>
      </c>
      <c r="C7" s="22">
        <f t="shared" ref="C7:K7" si="0">C6/C4*100-100</f>
        <v>-13.83987358440875</v>
      </c>
      <c r="D7" s="22">
        <f t="shared" si="0"/>
        <v>-0.5507791509940887</v>
      </c>
      <c r="E7" s="22">
        <f t="shared" si="0"/>
        <v>2.7123552123552201</v>
      </c>
      <c r="F7" s="22">
        <f t="shared" si="0"/>
        <v>-20.074679113185539</v>
      </c>
      <c r="G7" s="22">
        <f t="shared" si="0"/>
        <v>-9.1672207446808471</v>
      </c>
      <c r="H7" s="22">
        <f t="shared" si="0"/>
        <v>3.5049663203561892</v>
      </c>
      <c r="I7" s="22">
        <f t="shared" si="0"/>
        <v>-15.071435707862918</v>
      </c>
      <c r="J7" s="22">
        <f t="shared" si="0"/>
        <v>-11.379173147176914</v>
      </c>
      <c r="K7" s="22">
        <f t="shared" si="0"/>
        <v>-4.7442662878019064</v>
      </c>
      <c r="L7" s="22">
        <f t="shared" ref="L7:M7" si="1">L6/L4*100-100</f>
        <v>-20.76127612761276</v>
      </c>
      <c r="M7" s="22">
        <f t="shared" si="1"/>
        <v>-13.185419968304274</v>
      </c>
      <c r="N7" s="22">
        <f t="shared" ref="N7" si="2">N6/N4*100-100</f>
        <v>-4.4374643061107975</v>
      </c>
      <c r="O7" s="22">
        <f>O6/O4*100-100</f>
        <v>-9.4550696306761068</v>
      </c>
    </row>
    <row r="8" spans="1:15" x14ac:dyDescent="0.15">
      <c r="A8" s="48"/>
      <c r="B8" s="21" t="s">
        <v>42</v>
      </c>
      <c r="C8" s="22">
        <f t="shared" ref="C8:K8" si="3">C6/C5*100-100</f>
        <v>20.342100423027404</v>
      </c>
      <c r="D8" s="22">
        <f t="shared" si="3"/>
        <v>57.796014067995316</v>
      </c>
      <c r="E8" s="22">
        <f t="shared" si="3"/>
        <v>53.782787773683054</v>
      </c>
      <c r="F8" s="22">
        <f t="shared" si="3"/>
        <v>21.464037452120863</v>
      </c>
      <c r="G8" s="22">
        <f t="shared" si="3"/>
        <v>44.429760803488847</v>
      </c>
      <c r="H8" s="22">
        <f t="shared" si="3"/>
        <v>43.256695899502262</v>
      </c>
      <c r="I8" s="22">
        <f t="shared" si="3"/>
        <v>-17.594881489021375</v>
      </c>
      <c r="J8" s="22">
        <f t="shared" si="3"/>
        <v>-2.9817058683772757</v>
      </c>
      <c r="K8" s="22">
        <f t="shared" si="3"/>
        <v>44.296694850115301</v>
      </c>
      <c r="L8" s="22">
        <f t="shared" ref="L8:M8" si="4">L6/L5*100-100</f>
        <v>12.726931263302859</v>
      </c>
      <c r="M8" s="22">
        <f t="shared" si="4"/>
        <v>13.530317385125528</v>
      </c>
      <c r="N8" s="22">
        <f t="shared" ref="N8" si="5">N6/N5*100-100</f>
        <v>14.070488785874986</v>
      </c>
      <c r="O8" s="22">
        <f>O6/O5*100-100</f>
        <v>20.869036067299305</v>
      </c>
    </row>
    <row r="9" spans="1:15" x14ac:dyDescent="0.15">
      <c r="A9" s="46" t="s">
        <v>19</v>
      </c>
      <c r="B9" s="19" t="s">
        <v>20</v>
      </c>
      <c r="C9" s="20">
        <f>全体!C9-外国人!C9</f>
        <v>237920</v>
      </c>
      <c r="D9" s="20">
        <f>全体!D9-外国人!D9</f>
        <v>247050</v>
      </c>
      <c r="E9" s="20">
        <f>全体!E9-外国人!E9</f>
        <v>334310</v>
      </c>
      <c r="F9" s="20">
        <f>全体!F9-外国人!F9</f>
        <v>316720</v>
      </c>
      <c r="G9" s="20">
        <f>全体!G9-外国人!G9</f>
        <v>338770</v>
      </c>
      <c r="H9" s="20">
        <f>全体!H9-外国人!H9</f>
        <v>270790</v>
      </c>
      <c r="I9" s="20">
        <f>全体!I9-外国人!I9</f>
        <v>319910</v>
      </c>
      <c r="J9" s="20">
        <f>全体!J9-外国人!J9</f>
        <v>469990</v>
      </c>
      <c r="K9" s="20">
        <f>全体!K9-外国人!K9</f>
        <v>343290</v>
      </c>
      <c r="L9" s="20">
        <f>全体!L9-外国人!L9</f>
        <v>353970</v>
      </c>
      <c r="M9" s="20">
        <f>全体!M9-外国人!M9</f>
        <v>357860</v>
      </c>
      <c r="N9" s="20">
        <f>全体!N9-外国人!N9</f>
        <v>296960</v>
      </c>
      <c r="O9" s="20">
        <f>全体!O9-外国人!O9</f>
        <v>3887520</v>
      </c>
    </row>
    <row r="10" spans="1:15" x14ac:dyDescent="0.15">
      <c r="A10" s="47"/>
      <c r="B10" s="19" t="s">
        <v>17</v>
      </c>
      <c r="C10" s="20">
        <f>全体!C10-外国人!C10</f>
        <v>191510</v>
      </c>
      <c r="D10" s="20">
        <f>全体!D10-外国人!D10</f>
        <v>152650</v>
      </c>
      <c r="E10" s="20">
        <f>全体!E10-外国人!E10</f>
        <v>268260</v>
      </c>
      <c r="F10" s="20">
        <f>全体!F10-外国人!F10</f>
        <v>222840</v>
      </c>
      <c r="G10" s="20">
        <f>全体!G10-外国人!G10</f>
        <v>264280</v>
      </c>
      <c r="H10" s="20">
        <f>全体!H10-外国人!H10</f>
        <v>220270</v>
      </c>
      <c r="I10" s="20">
        <f>全体!I10-外国人!I10</f>
        <v>303590</v>
      </c>
      <c r="J10" s="20">
        <f>全体!J10-外国人!J10</f>
        <v>416840</v>
      </c>
      <c r="K10" s="20">
        <f>全体!K10-外国人!K10</f>
        <v>253680</v>
      </c>
      <c r="L10" s="20">
        <f>全体!L10-外国人!L10</f>
        <v>300560</v>
      </c>
      <c r="M10" s="20">
        <f>全体!M10-外国人!M10</f>
        <v>324280</v>
      </c>
      <c r="N10" s="20">
        <f>全体!N10-外国人!N10</f>
        <v>287700</v>
      </c>
      <c r="O10" s="20">
        <f>全体!O10-外国人!O10</f>
        <v>3206460</v>
      </c>
    </row>
    <row r="11" spans="1:15" x14ac:dyDescent="0.15">
      <c r="A11" s="47"/>
      <c r="B11" s="19" t="s">
        <v>43</v>
      </c>
      <c r="C11" s="20">
        <f>全体!C11-外国人!C11</f>
        <v>242340</v>
      </c>
      <c r="D11" s="20">
        <f>全体!D11-外国人!D11</f>
        <v>262840</v>
      </c>
      <c r="E11" s="20">
        <f>全体!E11-外国人!E11</f>
        <v>383490</v>
      </c>
      <c r="F11" s="20">
        <f>全体!F11-外国人!F11</f>
        <v>294040</v>
      </c>
      <c r="G11" s="20">
        <f>全体!G11-外国人!G11</f>
        <v>353050</v>
      </c>
      <c r="H11" s="20">
        <f>全体!H11-外国人!H11</f>
        <v>280720</v>
      </c>
      <c r="I11" s="20">
        <f>全体!I11-外国人!I11</f>
        <v>347290</v>
      </c>
      <c r="J11" s="20">
        <f>全体!J11-外国人!J11</f>
        <v>430230</v>
      </c>
      <c r="K11" s="20">
        <f>全体!K11-外国人!K11</f>
        <v>354670</v>
      </c>
      <c r="L11" s="20">
        <f>全体!L11-外国人!L11</f>
        <v>342960</v>
      </c>
      <c r="M11" s="20">
        <f>全体!M11-外国人!M11</f>
        <v>342850</v>
      </c>
      <c r="N11" s="20">
        <f>全体!N11-外国人!N11</f>
        <v>286800</v>
      </c>
      <c r="O11" s="20">
        <f>全体!O11-外国人!O11</f>
        <v>3921310</v>
      </c>
    </row>
    <row r="12" spans="1:15" x14ac:dyDescent="0.15">
      <c r="A12" s="47"/>
      <c r="B12" s="21" t="s">
        <v>18</v>
      </c>
      <c r="C12" s="22">
        <f t="shared" ref="C12:K12" si="6">C11/C9*100-100</f>
        <v>1.857767316745111</v>
      </c>
      <c r="D12" s="22">
        <f t="shared" si="6"/>
        <v>6.3914187411455288</v>
      </c>
      <c r="E12" s="22">
        <f t="shared" si="6"/>
        <v>14.710897071580263</v>
      </c>
      <c r="F12" s="22">
        <f t="shared" si="6"/>
        <v>-7.1608992169739878</v>
      </c>
      <c r="G12" s="22">
        <f t="shared" si="6"/>
        <v>4.215249284175087</v>
      </c>
      <c r="H12" s="22">
        <f t="shared" si="6"/>
        <v>3.667048266184139</v>
      </c>
      <c r="I12" s="22">
        <f t="shared" si="6"/>
        <v>8.5586571223156511</v>
      </c>
      <c r="J12" s="22">
        <f t="shared" si="6"/>
        <v>-8.4597544628609143</v>
      </c>
      <c r="K12" s="22">
        <f t="shared" si="6"/>
        <v>3.3149815025197427</v>
      </c>
      <c r="L12" s="22">
        <f t="shared" ref="L12:M12" si="7">L11/L9*100-100</f>
        <v>-3.1104330875497936</v>
      </c>
      <c r="M12" s="22">
        <f t="shared" si="7"/>
        <v>-4.1943776895992784</v>
      </c>
      <c r="N12" s="22">
        <f t="shared" ref="N12" si="8">N11/N9*100-100</f>
        <v>-3.4213362068965552</v>
      </c>
      <c r="O12" s="22">
        <f>O11/O9*100-100</f>
        <v>0.8691916697534765</v>
      </c>
    </row>
    <row r="13" spans="1:15" x14ac:dyDescent="0.15">
      <c r="A13" s="48"/>
      <c r="B13" s="21" t="s">
        <v>42</v>
      </c>
      <c r="C13" s="22">
        <f t="shared" ref="C13:K13" si="9">C11/C10*100-100</f>
        <v>26.541694950655327</v>
      </c>
      <c r="D13" s="22">
        <f t="shared" si="9"/>
        <v>72.184736324926291</v>
      </c>
      <c r="E13" s="22">
        <f t="shared" si="9"/>
        <v>42.954596287184074</v>
      </c>
      <c r="F13" s="22">
        <f t="shared" si="9"/>
        <v>31.95117573146652</v>
      </c>
      <c r="G13" s="22">
        <f t="shared" si="9"/>
        <v>33.589374905403361</v>
      </c>
      <c r="H13" s="22">
        <f t="shared" si="9"/>
        <v>27.443591955327548</v>
      </c>
      <c r="I13" s="22">
        <f t="shared" si="9"/>
        <v>14.394413518231829</v>
      </c>
      <c r="J13" s="22">
        <f t="shared" si="9"/>
        <v>3.2122636983014985</v>
      </c>
      <c r="K13" s="22">
        <f t="shared" si="9"/>
        <v>39.809996846420688</v>
      </c>
      <c r="L13" s="22">
        <f t="shared" ref="L13:M13" si="10">L11/L10*100-100</f>
        <v>14.10700026616982</v>
      </c>
      <c r="M13" s="22">
        <f t="shared" si="10"/>
        <v>5.7265326261255751</v>
      </c>
      <c r="N13" s="22">
        <f t="shared" ref="N13" si="11">N11/N10*100-100</f>
        <v>-0.31282586027111847</v>
      </c>
      <c r="O13" s="22">
        <f>O11/O10*100-100</f>
        <v>22.294056373695597</v>
      </c>
    </row>
    <row r="14" spans="1:15" x14ac:dyDescent="0.15">
      <c r="A14" s="46" t="s">
        <v>21</v>
      </c>
      <c r="B14" s="19" t="s">
        <v>20</v>
      </c>
      <c r="C14" s="20">
        <f>全体!C14-外国人!C14</f>
        <v>280740</v>
      </c>
      <c r="D14" s="20">
        <f>全体!D14-外国人!D14</f>
        <v>279120</v>
      </c>
      <c r="E14" s="20">
        <f>全体!E14-外国人!E14</f>
        <v>371140</v>
      </c>
      <c r="F14" s="20">
        <f>全体!F14-外国人!F14</f>
        <v>357890</v>
      </c>
      <c r="G14" s="20">
        <f>全体!G14-外国人!G14</f>
        <v>362950</v>
      </c>
      <c r="H14" s="20">
        <f>全体!H14-外国人!H14</f>
        <v>296720</v>
      </c>
      <c r="I14" s="20">
        <f>全体!I14-外国人!I14</f>
        <v>345970</v>
      </c>
      <c r="J14" s="20">
        <f>全体!J14-外国人!J14</f>
        <v>449370</v>
      </c>
      <c r="K14" s="20">
        <f>全体!K14-外国人!K14</f>
        <v>330340</v>
      </c>
      <c r="L14" s="20">
        <f>全体!L14-外国人!L14</f>
        <v>373160</v>
      </c>
      <c r="M14" s="20">
        <f>全体!M14-外国人!M14</f>
        <v>401040</v>
      </c>
      <c r="N14" s="20">
        <f>全体!N14-外国人!N14</f>
        <v>320800</v>
      </c>
      <c r="O14" s="20">
        <f>全体!O14-外国人!O14</f>
        <v>4169250</v>
      </c>
    </row>
    <row r="15" spans="1:15" x14ac:dyDescent="0.15">
      <c r="A15" s="47"/>
      <c r="B15" s="19" t="s">
        <v>17</v>
      </c>
      <c r="C15" s="20">
        <f>全体!C15-外国人!C15</f>
        <v>204340</v>
      </c>
      <c r="D15" s="20">
        <f>全体!D15-外国人!D15</f>
        <v>180040</v>
      </c>
      <c r="E15" s="20">
        <f>全体!E15-外国人!E15</f>
        <v>307360</v>
      </c>
      <c r="F15" s="20">
        <f>全体!F15-外国人!F15</f>
        <v>271570</v>
      </c>
      <c r="G15" s="20">
        <f>全体!G15-外国人!G15</f>
        <v>321960</v>
      </c>
      <c r="H15" s="20">
        <f>全体!H15-外国人!H15</f>
        <v>298280</v>
      </c>
      <c r="I15" s="20">
        <f>全体!I15-外国人!I15</f>
        <v>333900</v>
      </c>
      <c r="J15" s="20">
        <f>全体!J15-外国人!J15</f>
        <v>393220</v>
      </c>
      <c r="K15" s="20">
        <f>全体!K15-外国人!K15</f>
        <v>283860</v>
      </c>
      <c r="L15" s="20">
        <f>全体!L15-外国人!L15</f>
        <v>346470</v>
      </c>
      <c r="M15" s="20">
        <f>全体!M15-外国人!M15</f>
        <v>403480</v>
      </c>
      <c r="N15" s="20">
        <f>全体!N15-外国人!N15</f>
        <v>380840</v>
      </c>
      <c r="O15" s="20">
        <f>全体!O15-外国人!O15</f>
        <v>3725310</v>
      </c>
    </row>
    <row r="16" spans="1:15" x14ac:dyDescent="0.15">
      <c r="A16" s="47"/>
      <c r="B16" s="19" t="s">
        <v>43</v>
      </c>
      <c r="C16" s="20">
        <f>全体!C16-外国人!C16</f>
        <v>301050</v>
      </c>
      <c r="D16" s="20">
        <f>全体!D16-外国人!D16</f>
        <v>330430</v>
      </c>
      <c r="E16" s="20">
        <f>全体!E16-外国人!E16</f>
        <v>448580</v>
      </c>
      <c r="F16" s="20">
        <f>全体!F16-外国人!F16</f>
        <v>345280</v>
      </c>
      <c r="G16" s="20">
        <f>全体!G16-外国人!G16</f>
        <v>424640</v>
      </c>
      <c r="H16" s="20">
        <f>全体!H16-外国人!H16</f>
        <v>339000</v>
      </c>
      <c r="I16" s="20">
        <f>全体!I16-外国人!I16</f>
        <v>337300</v>
      </c>
      <c r="J16" s="20">
        <f>全体!J16-外国人!J16</f>
        <v>473850</v>
      </c>
      <c r="K16" s="20">
        <f>全体!K16-外国人!K16</f>
        <v>350890</v>
      </c>
      <c r="L16" s="20">
        <f>全体!L16-外国人!L16</f>
        <v>401430</v>
      </c>
      <c r="M16" s="20">
        <f>全体!M16-外国人!M16</f>
        <v>407110</v>
      </c>
      <c r="N16" s="20">
        <f>全体!N16-外国人!N16</f>
        <v>330170</v>
      </c>
      <c r="O16" s="20">
        <f>全体!O16-外国人!O16</f>
        <v>4489730</v>
      </c>
    </row>
    <row r="17" spans="1:15" x14ac:dyDescent="0.15">
      <c r="A17" s="47"/>
      <c r="B17" s="21" t="s">
        <v>18</v>
      </c>
      <c r="C17" s="22">
        <f t="shared" ref="C17:I17" si="12">C16/C14*100-100</f>
        <v>7.2344518059414469</v>
      </c>
      <c r="D17" s="22">
        <f t="shared" si="12"/>
        <v>18.382774433935239</v>
      </c>
      <c r="E17" s="22">
        <f t="shared" si="12"/>
        <v>20.865441612329576</v>
      </c>
      <c r="F17" s="22">
        <f t="shared" si="12"/>
        <v>-3.5234289865601198</v>
      </c>
      <c r="G17" s="22">
        <f t="shared" si="12"/>
        <v>16.996831519493043</v>
      </c>
      <c r="H17" s="22">
        <f t="shared" si="12"/>
        <v>14.24912375303316</v>
      </c>
      <c r="I17" s="22">
        <f t="shared" si="12"/>
        <v>-2.5059976298523026</v>
      </c>
      <c r="J17" s="22">
        <f t="shared" ref="J17:K17" si="13">J16/J14*100-100</f>
        <v>5.447626677348282</v>
      </c>
      <c r="K17" s="22">
        <f t="shared" si="13"/>
        <v>6.2208633529091202</v>
      </c>
      <c r="L17" s="22">
        <f t="shared" ref="L17:M17" si="14">L16/L14*100-100</f>
        <v>7.5758387822917825</v>
      </c>
      <c r="M17" s="22">
        <f t="shared" si="14"/>
        <v>1.5135647316975849</v>
      </c>
      <c r="N17" s="22">
        <f t="shared" ref="N17" si="15">N16/N14*100-100</f>
        <v>2.9208229426433974</v>
      </c>
      <c r="O17" s="22">
        <f>O16/O14*100-100</f>
        <v>7.6867542123883084</v>
      </c>
    </row>
    <row r="18" spans="1:15" x14ac:dyDescent="0.15">
      <c r="A18" s="48"/>
      <c r="B18" s="21" t="s">
        <v>42</v>
      </c>
      <c r="C18" s="22">
        <f t="shared" ref="C18:I18" si="16">C16/C15*100-100</f>
        <v>47.327982773808372</v>
      </c>
      <c r="D18" s="22">
        <f t="shared" si="16"/>
        <v>83.531437458342594</v>
      </c>
      <c r="E18" s="22">
        <f t="shared" si="16"/>
        <v>45.94612181155648</v>
      </c>
      <c r="F18" s="22">
        <f t="shared" si="16"/>
        <v>27.142173288654874</v>
      </c>
      <c r="G18" s="22">
        <f t="shared" si="16"/>
        <v>31.892160516834394</v>
      </c>
      <c r="H18" s="22">
        <f t="shared" si="16"/>
        <v>13.651602521121092</v>
      </c>
      <c r="I18" s="22">
        <f t="shared" si="16"/>
        <v>1.0182689427972349</v>
      </c>
      <c r="J18" s="22">
        <f t="shared" ref="J18:K18" si="17">J16/J15*100-100</f>
        <v>20.505060780224809</v>
      </c>
      <c r="K18" s="22">
        <f t="shared" si="17"/>
        <v>23.613753258648629</v>
      </c>
      <c r="L18" s="22">
        <f t="shared" ref="L18:M18" si="18">L16/L15*100-100</f>
        <v>15.862845267988575</v>
      </c>
      <c r="M18" s="22">
        <f t="shared" si="18"/>
        <v>0.8996728462377348</v>
      </c>
      <c r="N18" s="22">
        <f t="shared" ref="N18" si="19">N16/N15*100-100</f>
        <v>-13.30479991597521</v>
      </c>
      <c r="O18" s="22">
        <f>O16/O15*100-100</f>
        <v>20.519634607589694</v>
      </c>
    </row>
    <row r="19" spans="1:15" x14ac:dyDescent="0.15">
      <c r="A19" s="45" t="s">
        <v>22</v>
      </c>
      <c r="B19" s="19" t="s">
        <v>20</v>
      </c>
      <c r="C19" s="20">
        <f>全体!C19-外国人!C19</f>
        <v>161170</v>
      </c>
      <c r="D19" s="20">
        <f>全体!D19-外国人!D19</f>
        <v>185760</v>
      </c>
      <c r="E19" s="20">
        <f>全体!E19-外国人!E19</f>
        <v>255540</v>
      </c>
      <c r="F19" s="20">
        <f>全体!F19-外国人!F19</f>
        <v>264730</v>
      </c>
      <c r="G19" s="20">
        <f>全体!G19-外国人!G19</f>
        <v>279760</v>
      </c>
      <c r="H19" s="20">
        <f>全体!H19-外国人!H19</f>
        <v>199800</v>
      </c>
      <c r="I19" s="20">
        <f>全体!I19-外国人!I19</f>
        <v>230350</v>
      </c>
      <c r="J19" s="20">
        <f>全体!J19-外国人!J19</f>
        <v>338720</v>
      </c>
      <c r="K19" s="20">
        <f>全体!K19-外国人!K19</f>
        <v>217020</v>
      </c>
      <c r="L19" s="20">
        <f>全体!L19-外国人!L19</f>
        <v>233190</v>
      </c>
      <c r="M19" s="20">
        <f>全体!M19-外国人!M19</f>
        <v>251840</v>
      </c>
      <c r="N19" s="20">
        <f>全体!N19-外国人!N19</f>
        <v>189860</v>
      </c>
      <c r="O19" s="20">
        <f>全体!O19-外国人!O19</f>
        <v>2807750</v>
      </c>
    </row>
    <row r="20" spans="1:15" x14ac:dyDescent="0.15">
      <c r="A20" s="45"/>
      <c r="B20" s="19" t="s">
        <v>17</v>
      </c>
      <c r="C20" s="20">
        <f>全体!C20-外国人!C20</f>
        <v>178340</v>
      </c>
      <c r="D20" s="20">
        <f>全体!D20-外国人!D20</f>
        <v>147880</v>
      </c>
      <c r="E20" s="20">
        <f>全体!E20-外国人!E20</f>
        <v>170580</v>
      </c>
      <c r="F20" s="20">
        <f>全体!F20-外国人!F20</f>
        <v>208640</v>
      </c>
      <c r="G20" s="20">
        <f>全体!G20-外国人!G20</f>
        <v>240540</v>
      </c>
      <c r="H20" s="20">
        <f>全体!H20-外国人!H20</f>
        <v>191250</v>
      </c>
      <c r="I20" s="20">
        <f>全体!I20-外国人!I20</f>
        <v>228570</v>
      </c>
      <c r="J20" s="20">
        <f>全体!J20-外国人!J20</f>
        <v>282000</v>
      </c>
      <c r="K20" s="20">
        <f>全体!K20-外国人!K20</f>
        <v>199160</v>
      </c>
      <c r="L20" s="20">
        <f>全体!L20-外国人!L20</f>
        <v>237840</v>
      </c>
      <c r="M20" s="20">
        <f>全体!M20-外国人!M20</f>
        <v>244680</v>
      </c>
      <c r="N20" s="20">
        <f>全体!N20-外国人!N20</f>
        <v>224730</v>
      </c>
      <c r="O20" s="20">
        <f>全体!O20-外国人!O20</f>
        <v>2554200</v>
      </c>
    </row>
    <row r="21" spans="1:15" x14ac:dyDescent="0.15">
      <c r="A21" s="45"/>
      <c r="B21" s="19" t="s">
        <v>43</v>
      </c>
      <c r="C21" s="20">
        <f>全体!C21-外国人!C21</f>
        <v>219850</v>
      </c>
      <c r="D21" s="20">
        <f>全体!D21-外国人!D21</f>
        <v>240450</v>
      </c>
      <c r="E21" s="20">
        <f>全体!E21-外国人!E21</f>
        <v>355200</v>
      </c>
      <c r="F21" s="20">
        <f>全体!F21-外国人!F21</f>
        <v>271100</v>
      </c>
      <c r="G21" s="20">
        <f>全体!G21-外国人!G21</f>
        <v>334970</v>
      </c>
      <c r="H21" s="20">
        <f>全体!H21-外国人!H21</f>
        <v>246300</v>
      </c>
      <c r="I21" s="20">
        <f>全体!I21-外国人!I21</f>
        <v>295590</v>
      </c>
      <c r="J21" s="20">
        <f>全体!J21-外国人!J21</f>
        <v>418390</v>
      </c>
      <c r="K21" s="20">
        <f>全体!K21-外国人!K21</f>
        <v>292870</v>
      </c>
      <c r="L21" s="20">
        <f>全体!L21-外国人!L21</f>
        <v>339390</v>
      </c>
      <c r="M21" s="20">
        <f>全体!M21-外国人!M21</f>
        <v>343370</v>
      </c>
      <c r="N21" s="20">
        <f>全体!N21-外国人!N21</f>
        <v>255230</v>
      </c>
      <c r="O21" s="20">
        <f>全体!O21-外国人!O21</f>
        <v>3612700</v>
      </c>
    </row>
    <row r="22" spans="1:15" x14ac:dyDescent="0.15">
      <c r="A22" s="45"/>
      <c r="B22" s="21" t="s">
        <v>18</v>
      </c>
      <c r="C22" s="22">
        <f t="shared" ref="C22:I22" si="20">C21/C19*100-100</f>
        <v>36.408760935657995</v>
      </c>
      <c r="D22" s="22">
        <f t="shared" si="20"/>
        <v>29.441214470284223</v>
      </c>
      <c r="E22" s="22">
        <f t="shared" si="20"/>
        <v>38.999765203099315</v>
      </c>
      <c r="F22" s="22">
        <f t="shared" si="20"/>
        <v>2.4062252105919271</v>
      </c>
      <c r="G22" s="22">
        <f t="shared" si="20"/>
        <v>19.734772662281969</v>
      </c>
      <c r="H22" s="22">
        <f t="shared" si="20"/>
        <v>23.273273273273261</v>
      </c>
      <c r="I22" s="22">
        <f t="shared" si="20"/>
        <v>28.322118515302805</v>
      </c>
      <c r="J22" s="22">
        <f t="shared" ref="J22:K22" si="21">J21/J19*100-100</f>
        <v>23.520902220122821</v>
      </c>
      <c r="K22" s="22">
        <f t="shared" si="21"/>
        <v>34.950695788406591</v>
      </c>
      <c r="L22" s="22">
        <f t="shared" ref="L22:M22" si="22">L21/L19*100-100</f>
        <v>45.542261675028954</v>
      </c>
      <c r="M22" s="22">
        <f t="shared" si="22"/>
        <v>36.344504447268122</v>
      </c>
      <c r="N22" s="22">
        <f t="shared" ref="N22" si="23">N21/N19*100-100</f>
        <v>34.430633098072263</v>
      </c>
      <c r="O22" s="22">
        <f>O21/O19*100-100</f>
        <v>28.66886296856913</v>
      </c>
    </row>
    <row r="23" spans="1:15" x14ac:dyDescent="0.15">
      <c r="A23" s="45"/>
      <c r="B23" s="21" t="s">
        <v>42</v>
      </c>
      <c r="C23" s="22">
        <f t="shared" ref="C23:I23" si="24">C21/C20*100-100</f>
        <v>23.275765391947957</v>
      </c>
      <c r="D23" s="22">
        <f t="shared" si="24"/>
        <v>62.59805247497971</v>
      </c>
      <c r="E23" s="22">
        <f t="shared" si="24"/>
        <v>108.23074217376009</v>
      </c>
      <c r="F23" s="22">
        <f t="shared" si="24"/>
        <v>29.936733128834362</v>
      </c>
      <c r="G23" s="22">
        <f t="shared" si="24"/>
        <v>39.257503949447084</v>
      </c>
      <c r="H23" s="22">
        <f t="shared" si="24"/>
        <v>28.784313725490193</v>
      </c>
      <c r="I23" s="22">
        <f t="shared" si="24"/>
        <v>29.321433258957853</v>
      </c>
      <c r="J23" s="22">
        <f t="shared" ref="J23:K23" si="25">J21/J20*100-100</f>
        <v>48.365248226950371</v>
      </c>
      <c r="K23" s="22">
        <f t="shared" si="25"/>
        <v>47.052621008234581</v>
      </c>
      <c r="L23" s="22">
        <f t="shared" ref="L23:M23" si="26">L21/L20*100-100</f>
        <v>42.696770938446008</v>
      </c>
      <c r="M23" s="22">
        <f t="shared" si="26"/>
        <v>40.334314206310296</v>
      </c>
      <c r="N23" s="22">
        <f t="shared" ref="N23" si="27">N21/N20*100-100</f>
        <v>13.571841765674364</v>
      </c>
      <c r="O23" s="22">
        <f>O21/O20*100-100</f>
        <v>41.441547255500751</v>
      </c>
    </row>
    <row r="24" spans="1:15" x14ac:dyDescent="0.15">
      <c r="A24" s="46" t="s">
        <v>23</v>
      </c>
      <c r="B24" s="19" t="s">
        <v>20</v>
      </c>
      <c r="C24" s="20">
        <f>全体!C24-外国人!C24</f>
        <v>831720</v>
      </c>
      <c r="D24" s="20">
        <f>全体!D24-外国人!D24</f>
        <v>860820</v>
      </c>
      <c r="E24" s="20">
        <f>全体!E24-外国人!E24</f>
        <v>1168190</v>
      </c>
      <c r="F24" s="20">
        <f>全体!F24-外国人!F24</f>
        <v>1153590</v>
      </c>
      <c r="G24" s="20">
        <f>全体!G24-外国人!G24</f>
        <v>1222110</v>
      </c>
      <c r="H24" s="20">
        <f>全体!H24-外国人!H24</f>
        <v>942500</v>
      </c>
      <c r="I24" s="20">
        <f>全体!I24-外国人!I24</f>
        <v>1096410</v>
      </c>
      <c r="J24" s="20">
        <f>全体!J24-外国人!J24</f>
        <v>1534550</v>
      </c>
      <c r="K24" s="20">
        <f>全体!K24-外国人!K24</f>
        <v>1087740</v>
      </c>
      <c r="L24" s="20">
        <f>全体!L24-外国人!L24</f>
        <v>1187570</v>
      </c>
      <c r="M24" s="20">
        <f>全体!M24-外国人!M24</f>
        <v>1231590</v>
      </c>
      <c r="N24" s="20">
        <f>全体!N24-外国人!N24</f>
        <v>982730</v>
      </c>
      <c r="O24" s="20">
        <f>全体!O24-外国人!O24</f>
        <v>13299510</v>
      </c>
    </row>
    <row r="25" spans="1:15" x14ac:dyDescent="0.15">
      <c r="A25" s="47"/>
      <c r="B25" s="19" t="s">
        <v>17</v>
      </c>
      <c r="C25" s="20">
        <f>全体!C25-外国人!C25</f>
        <v>682940</v>
      </c>
      <c r="D25" s="20">
        <f>全体!D25-外国人!D25</f>
        <v>574400</v>
      </c>
      <c r="E25" s="20">
        <f>全体!E25-外国人!E25</f>
        <v>884580</v>
      </c>
      <c r="F25" s="20">
        <f>全体!F25-外国人!F25</f>
        <v>844030</v>
      </c>
      <c r="G25" s="20">
        <f>全体!G25-外国人!G25</f>
        <v>978110</v>
      </c>
      <c r="H25" s="20">
        <f>全体!H25-外国人!H25</f>
        <v>836350</v>
      </c>
      <c r="I25" s="20">
        <f>全体!I25-外国人!I25</f>
        <v>1072360</v>
      </c>
      <c r="J25" s="20">
        <f>全体!J25-外国人!J25</f>
        <v>1344590</v>
      </c>
      <c r="K25" s="20">
        <f>全体!K25-外国人!K25</f>
        <v>866790</v>
      </c>
      <c r="L25" s="20">
        <f>全体!L25-外国人!L25</f>
        <v>1044610</v>
      </c>
      <c r="M25" s="20">
        <f>全体!M25-外国人!M25</f>
        <v>1141310</v>
      </c>
      <c r="N25" s="20">
        <f>全体!N25-外国人!N25</f>
        <v>1039950</v>
      </c>
      <c r="O25" s="20">
        <f>全体!O25-外国人!O25</f>
        <v>11310050</v>
      </c>
    </row>
    <row r="26" spans="1:15" x14ac:dyDescent="0.15">
      <c r="A26" s="47"/>
      <c r="B26" s="19" t="s">
        <v>43</v>
      </c>
      <c r="C26" s="20">
        <f>全体!C26-外国人!C26</f>
        <v>894110</v>
      </c>
      <c r="D26" s="20">
        <f>全体!D26-外国人!D26</f>
        <v>981790</v>
      </c>
      <c r="E26" s="20">
        <f>全体!E26-外国人!E26</f>
        <v>1400100</v>
      </c>
      <c r="F26" s="20">
        <f>全体!F26-外国人!F26</f>
        <v>1081660</v>
      </c>
      <c r="G26" s="20">
        <f>全体!G26-外国人!G26</f>
        <v>1331250</v>
      </c>
      <c r="H26" s="20">
        <f>全体!H26-外国人!H26</f>
        <v>1047330</v>
      </c>
      <c r="I26" s="20">
        <f>全体!I26-外国人!I26</f>
        <v>1150200</v>
      </c>
      <c r="J26" s="20">
        <f>全体!J26-外国人!J26</f>
        <v>1567470</v>
      </c>
      <c r="K26" s="20">
        <f>全体!K26-外国人!K26</f>
        <v>1186150</v>
      </c>
      <c r="L26" s="20">
        <f>全体!L26-外国人!L26</f>
        <v>1263870</v>
      </c>
      <c r="M26" s="20">
        <f>全体!M26-外国人!M26</f>
        <v>1285070</v>
      </c>
      <c r="N26" s="20">
        <f>全体!N26-外国人!N26</f>
        <v>1039530</v>
      </c>
      <c r="O26" s="20">
        <f>全体!O26-外国人!O26</f>
        <v>14228500</v>
      </c>
    </row>
    <row r="27" spans="1:15" x14ac:dyDescent="0.15">
      <c r="A27" s="47"/>
      <c r="B27" s="21" t="s">
        <v>18</v>
      </c>
      <c r="C27" s="22">
        <f t="shared" ref="C27:I27" si="28">C26/C24*100-100</f>
        <v>7.5013225604770923</v>
      </c>
      <c r="D27" s="22">
        <f t="shared" si="28"/>
        <v>14.05287981227201</v>
      </c>
      <c r="E27" s="22">
        <f>E26/E24*100-100</f>
        <v>19.852078857035238</v>
      </c>
      <c r="F27" s="22">
        <f t="shared" si="28"/>
        <v>-6.2353175738347204</v>
      </c>
      <c r="G27" s="22">
        <f t="shared" si="28"/>
        <v>8.9304563419004808</v>
      </c>
      <c r="H27" s="22">
        <f t="shared" si="28"/>
        <v>11.122546419098128</v>
      </c>
      <c r="I27" s="22">
        <f t="shared" si="28"/>
        <v>4.9060114373272796</v>
      </c>
      <c r="J27" s="22">
        <f t="shared" ref="J27:K27" si="29">J26/J24*100-100</f>
        <v>2.1452543090808405</v>
      </c>
      <c r="K27" s="22">
        <f t="shared" si="29"/>
        <v>9.0471987791200092</v>
      </c>
      <c r="L27" s="22">
        <f t="shared" ref="L27:M27" si="30">L26/L24*100-100</f>
        <v>6.4248844278653081</v>
      </c>
      <c r="M27" s="22">
        <f t="shared" si="30"/>
        <v>4.3423541925478446</v>
      </c>
      <c r="N27" s="22">
        <f t="shared" ref="N27" si="31">N26/N24*100-100</f>
        <v>5.7798174473151249</v>
      </c>
      <c r="O27" s="22">
        <f>O26/O24*100-100</f>
        <v>6.9851445654764746</v>
      </c>
    </row>
    <row r="28" spans="1:15" x14ac:dyDescent="0.15">
      <c r="A28" s="48"/>
      <c r="B28" s="21" t="s">
        <v>42</v>
      </c>
      <c r="C28" s="22">
        <f t="shared" ref="C28:I28" si="32">C26/C25*100-100</f>
        <v>30.920725100301638</v>
      </c>
      <c r="D28" s="22">
        <f t="shared" si="32"/>
        <v>70.924442896935943</v>
      </c>
      <c r="E28" s="22">
        <f>E26/E25*100-100</f>
        <v>58.278505053245624</v>
      </c>
      <c r="F28" s="22">
        <f t="shared" si="32"/>
        <v>28.154212527990694</v>
      </c>
      <c r="G28" s="22">
        <f t="shared" si="32"/>
        <v>36.104323644579836</v>
      </c>
      <c r="H28" s="22">
        <f t="shared" si="32"/>
        <v>25.226280863274937</v>
      </c>
      <c r="I28" s="22">
        <f t="shared" si="32"/>
        <v>7.2587563877802239</v>
      </c>
      <c r="J28" s="22">
        <f t="shared" ref="J28:K28" si="33">J26/J25*100-100</f>
        <v>16.5760566418016</v>
      </c>
      <c r="K28" s="22">
        <f t="shared" si="33"/>
        <v>36.843987586381957</v>
      </c>
      <c r="L28" s="22">
        <f t="shared" ref="L28:M28" si="34">L26/L25*100-100</f>
        <v>20.989651640325093</v>
      </c>
      <c r="M28" s="22">
        <f t="shared" si="34"/>
        <v>12.596051905266762</v>
      </c>
      <c r="N28" s="22">
        <f t="shared" ref="N28" si="35">N26/N25*100-100</f>
        <v>-4.0386557046019789E-2</v>
      </c>
      <c r="O28" s="22">
        <f>O26/O25*100-100</f>
        <v>25.804041538277914</v>
      </c>
    </row>
    <row r="29" spans="1:15" x14ac:dyDescent="0.15">
      <c r="A29" s="45" t="s">
        <v>24</v>
      </c>
      <c r="B29" s="30" t="s">
        <v>20</v>
      </c>
      <c r="C29" s="23">
        <f>全体!C29-外国人!C29</f>
        <v>33475930</v>
      </c>
      <c r="D29" s="23">
        <f>全体!D29-外国人!D29</f>
        <v>34263100</v>
      </c>
      <c r="E29" s="23">
        <f>全体!E29-外国人!E29</f>
        <v>41632530</v>
      </c>
      <c r="F29" s="23">
        <f>全体!F29-外国人!F29</f>
        <v>39434250</v>
      </c>
      <c r="G29" s="23">
        <f>全体!G29-外国人!G29</f>
        <v>41675120</v>
      </c>
      <c r="H29" s="23">
        <f>全体!H29-外国人!H29</f>
        <v>36223400</v>
      </c>
      <c r="I29" s="23">
        <f>全体!I29-外国人!I29</f>
        <v>40979120</v>
      </c>
      <c r="J29" s="23">
        <f>全体!J29-外国人!J29</f>
        <v>53747580</v>
      </c>
      <c r="K29" s="23">
        <f>全体!K29-外国人!K29</f>
        <v>40500840</v>
      </c>
      <c r="L29" s="23">
        <f>全体!L29-外国人!L29</f>
        <v>39790830</v>
      </c>
      <c r="M29" s="23">
        <f>全体!M29-外国人!M29</f>
        <v>40595300</v>
      </c>
      <c r="N29" s="23">
        <f>全体!N29-外国人!N29</f>
        <v>37947140</v>
      </c>
      <c r="O29" s="20">
        <f>全体!O29-外国人!O29</f>
        <v>480265130</v>
      </c>
    </row>
    <row r="30" spans="1:15" x14ac:dyDescent="0.15">
      <c r="A30" s="45"/>
      <c r="B30" s="19" t="s">
        <v>17</v>
      </c>
      <c r="C30" s="23">
        <f>全体!C30-外国人!C30</f>
        <v>27647870</v>
      </c>
      <c r="D30" s="23">
        <f>全体!D30-外国人!D30</f>
        <v>22751830</v>
      </c>
      <c r="E30" s="23">
        <f>全体!E30-外国人!E30</f>
        <v>32859750</v>
      </c>
      <c r="F30" s="23">
        <f>全体!F30-外国人!F30</f>
        <v>32252540</v>
      </c>
      <c r="G30" s="23">
        <f>全体!G30-外国人!G30</f>
        <v>36151360</v>
      </c>
      <c r="H30" s="23">
        <f>全体!H30-外国人!H30</f>
        <v>33291050</v>
      </c>
      <c r="I30" s="23">
        <f>全体!I30-外国人!I30</f>
        <v>39144150</v>
      </c>
      <c r="J30" s="23">
        <f>全体!J30-外国人!J30</f>
        <v>46145320</v>
      </c>
      <c r="K30" s="23">
        <f>全体!K30-外国人!K30</f>
        <v>38517510</v>
      </c>
      <c r="L30" s="23">
        <f>全体!L30-外国人!L30</f>
        <v>41968680</v>
      </c>
      <c r="M30" s="23">
        <f>全体!M30-外国人!M30</f>
        <v>42017930</v>
      </c>
      <c r="N30" s="23">
        <f>全体!N30-外国人!N30</f>
        <v>41207540</v>
      </c>
      <c r="O30" s="20">
        <f>全体!O30-外国人!O30</f>
        <v>433955540</v>
      </c>
    </row>
    <row r="31" spans="1:15" x14ac:dyDescent="0.15">
      <c r="A31" s="45"/>
      <c r="B31" s="19" t="s">
        <v>43</v>
      </c>
      <c r="C31" s="23">
        <f>全体!C31-外国人!C31</f>
        <v>35384490</v>
      </c>
      <c r="D31" s="23">
        <f>全体!D31-外国人!D31</f>
        <v>36659750</v>
      </c>
      <c r="E31" s="23">
        <f>全体!E31-外国人!E31</f>
        <v>44996770</v>
      </c>
      <c r="F31" s="23">
        <f>全体!F31-外国人!F31</f>
        <v>37279470</v>
      </c>
      <c r="G31" s="23">
        <f>全体!G31-外国人!G31</f>
        <v>42329650</v>
      </c>
      <c r="H31" s="23">
        <f>全体!H31-外国人!H31</f>
        <v>37809340</v>
      </c>
      <c r="I31" s="23">
        <f>全体!I31-外国人!I31</f>
        <v>43395760</v>
      </c>
      <c r="J31" s="23">
        <f>全体!J31-外国人!J31</f>
        <v>53750010</v>
      </c>
      <c r="K31" s="23">
        <f>全体!K31-外国人!K31</f>
        <v>42091080</v>
      </c>
      <c r="L31" s="23">
        <f>全体!L31-外国人!L31</f>
        <v>43614210</v>
      </c>
      <c r="M31" s="23">
        <f>全体!M31-外国人!M31</f>
        <v>42440280</v>
      </c>
      <c r="N31" s="23">
        <f>全体!N31-外国人!N31</f>
        <v>39972700</v>
      </c>
      <c r="O31" s="20">
        <f>全体!O31-外国人!O31</f>
        <v>499723490</v>
      </c>
    </row>
    <row r="32" spans="1:15" x14ac:dyDescent="0.15">
      <c r="A32" s="45"/>
      <c r="B32" s="21" t="s">
        <v>18</v>
      </c>
      <c r="C32" s="22">
        <f>C31/C29*100-100</f>
        <v>5.7012904495857128</v>
      </c>
      <c r="D32" s="22">
        <f t="shared" ref="D32:I32" si="36">D31/D29*100-100</f>
        <v>6.9948428484287746</v>
      </c>
      <c r="E32" s="22">
        <f>E31/E29*100-100</f>
        <v>8.0807964349031778</v>
      </c>
      <c r="F32" s="22">
        <f t="shared" si="36"/>
        <v>-5.4642347705357679</v>
      </c>
      <c r="G32" s="22">
        <f t="shared" si="36"/>
        <v>1.5705533661330833</v>
      </c>
      <c r="H32" s="22">
        <f t="shared" si="36"/>
        <v>4.3782196039024512</v>
      </c>
      <c r="I32" s="22">
        <f t="shared" si="36"/>
        <v>5.8972471834436675</v>
      </c>
      <c r="J32" s="22">
        <f t="shared" ref="J32:K32" si="37">J31/J29*100-100</f>
        <v>4.5211337887280934E-3</v>
      </c>
      <c r="K32" s="22">
        <f t="shared" si="37"/>
        <v>3.9264370813049823</v>
      </c>
      <c r="L32" s="22">
        <f t="shared" ref="L32:M32" si="38">L31/L29*100-100</f>
        <v>9.608696274996035</v>
      </c>
      <c r="M32" s="22">
        <f t="shared" si="38"/>
        <v>4.5448118378235876</v>
      </c>
      <c r="N32" s="22">
        <f t="shared" ref="N32" si="39">N31/N29*100-100</f>
        <v>5.3378462777432105</v>
      </c>
      <c r="O32" s="22">
        <f>O31/O29*100-100</f>
        <v>4.0515870889897769</v>
      </c>
    </row>
    <row r="33" spans="1:15" x14ac:dyDescent="0.15">
      <c r="A33" s="45"/>
      <c r="B33" s="21" t="s">
        <v>42</v>
      </c>
      <c r="C33" s="22">
        <f>C31/C30*100-100</f>
        <v>27.982698124665646</v>
      </c>
      <c r="D33" s="22">
        <f t="shared" ref="D33:I33" si="40">D31/D30*100-100</f>
        <v>61.128797112144383</v>
      </c>
      <c r="E33" s="22">
        <f>E31/E30*100-100</f>
        <v>36.935825744261592</v>
      </c>
      <c r="F33" s="22">
        <f t="shared" si="40"/>
        <v>15.586152284440232</v>
      </c>
      <c r="G33" s="22">
        <f t="shared" si="40"/>
        <v>17.090062448549645</v>
      </c>
      <c r="H33" s="22">
        <f t="shared" si="40"/>
        <v>13.572086191333696</v>
      </c>
      <c r="I33" s="22">
        <f t="shared" si="40"/>
        <v>10.861418628326319</v>
      </c>
      <c r="J33" s="22">
        <f t="shared" ref="J33:K33" si="41">J31/J30*100-100</f>
        <v>16.479872715152922</v>
      </c>
      <c r="K33" s="22">
        <f t="shared" si="41"/>
        <v>9.2777804172699661</v>
      </c>
      <c r="L33" s="22">
        <f t="shared" ref="L33:M33" si="42">L31/L30*100-100</f>
        <v>3.9208524070807158</v>
      </c>
      <c r="M33" s="22">
        <f t="shared" si="42"/>
        <v>1.0051661278887423</v>
      </c>
      <c r="N33" s="22">
        <f t="shared" ref="N33" si="43">N31/N30*100-100</f>
        <v>-2.9966360525282454</v>
      </c>
      <c r="O33" s="22">
        <f>O31/O30*100-100</f>
        <v>15.155458091398017</v>
      </c>
    </row>
    <row r="34" spans="1:15" ht="24" customHeight="1" x14ac:dyDescent="0.15">
      <c r="O34" s="41" t="s">
        <v>53</v>
      </c>
    </row>
  </sheetData>
  <mergeCells count="6">
    <mergeCell ref="A29:A33"/>
    <mergeCell ref="A4:A8"/>
    <mergeCell ref="A9:A13"/>
    <mergeCell ref="A14:A18"/>
    <mergeCell ref="A19:A23"/>
    <mergeCell ref="A24:A28"/>
  </mergeCells>
  <phoneticPr fontId="3"/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34"/>
  <sheetViews>
    <sheetView zoomScaleNormal="100" workbookViewId="0">
      <selection activeCell="U16" sqref="U16"/>
    </sheetView>
  </sheetViews>
  <sheetFormatPr defaultColWidth="9" defaultRowHeight="13.5" x14ac:dyDescent="0.15"/>
  <cols>
    <col min="1" max="1" width="7.125" style="32" customWidth="1"/>
    <col min="2" max="2" width="20.25" style="32" bestFit="1" customWidth="1"/>
    <col min="3" max="15" width="9.625" style="32" customWidth="1"/>
    <col min="16" max="22" width="9" style="32"/>
    <col min="23" max="23" width="8.125" style="32" bestFit="1" customWidth="1"/>
    <col min="24" max="16384" width="9" style="32"/>
  </cols>
  <sheetData>
    <row r="1" spans="1:15" ht="18" customHeight="1" x14ac:dyDescent="0.15">
      <c r="A1" s="39" t="str">
        <f>全体!A1</f>
        <v>宿泊旅行統計調査（2023年年間値）</v>
      </c>
    </row>
    <row r="2" spans="1:15" ht="18" customHeight="1" x14ac:dyDescent="0.15">
      <c r="A2" s="15" t="s">
        <v>51</v>
      </c>
    </row>
    <row r="3" spans="1:15" x14ac:dyDescent="0.15">
      <c r="A3" s="31" t="s">
        <v>25</v>
      </c>
      <c r="B3" s="31" t="s">
        <v>26</v>
      </c>
      <c r="C3" s="31" t="s">
        <v>27</v>
      </c>
      <c r="D3" s="31" t="s">
        <v>3</v>
      </c>
      <c r="E3" s="31" t="s">
        <v>4</v>
      </c>
      <c r="F3" s="31" t="s">
        <v>5</v>
      </c>
      <c r="G3" s="31" t="s">
        <v>6</v>
      </c>
      <c r="H3" s="31" t="s">
        <v>7</v>
      </c>
      <c r="I3" s="31" t="s">
        <v>8</v>
      </c>
      <c r="J3" s="31" t="s">
        <v>9</v>
      </c>
      <c r="K3" s="31" t="s">
        <v>10</v>
      </c>
      <c r="L3" s="31" t="s">
        <v>11</v>
      </c>
      <c r="M3" s="31" t="s">
        <v>12</v>
      </c>
      <c r="N3" s="31" t="s">
        <v>13</v>
      </c>
      <c r="O3" s="31" t="s">
        <v>28</v>
      </c>
    </row>
    <row r="4" spans="1:15" x14ac:dyDescent="0.15">
      <c r="A4" s="49" t="s">
        <v>29</v>
      </c>
      <c r="B4" s="31" t="s">
        <v>30</v>
      </c>
      <c r="C4" s="33">
        <v>42.5</v>
      </c>
      <c r="D4" s="33">
        <v>46.8</v>
      </c>
      <c r="E4" s="33">
        <v>54.3</v>
      </c>
      <c r="F4" s="33">
        <v>55.6</v>
      </c>
      <c r="G4" s="33">
        <v>57.9</v>
      </c>
      <c r="H4" s="33">
        <v>48</v>
      </c>
      <c r="I4" s="33">
        <v>49.3</v>
      </c>
      <c r="J4" s="33">
        <v>58.7</v>
      </c>
      <c r="K4" s="33">
        <v>51.3</v>
      </c>
      <c r="L4" s="33">
        <v>56.2</v>
      </c>
      <c r="M4" s="33">
        <v>57.3</v>
      </c>
      <c r="N4" s="33">
        <v>45.2</v>
      </c>
      <c r="O4" s="33">
        <v>52</v>
      </c>
    </row>
    <row r="5" spans="1:15" x14ac:dyDescent="0.15">
      <c r="A5" s="50"/>
      <c r="B5" s="34" t="s">
        <v>31</v>
      </c>
      <c r="C5" s="33">
        <v>33.6</v>
      </c>
      <c r="D5" s="33">
        <v>34</v>
      </c>
      <c r="E5" s="33">
        <v>40.700000000000003</v>
      </c>
      <c r="F5" s="33">
        <v>43.9</v>
      </c>
      <c r="G5" s="33">
        <v>44</v>
      </c>
      <c r="H5" s="33">
        <v>37.1</v>
      </c>
      <c r="I5" s="33">
        <v>55.3</v>
      </c>
      <c r="J5" s="33">
        <v>57.2</v>
      </c>
      <c r="K5" s="33">
        <v>42</v>
      </c>
      <c r="L5" s="33">
        <v>45.6</v>
      </c>
      <c r="M5" s="33">
        <v>50.4</v>
      </c>
      <c r="N5" s="33">
        <v>40.299999999999997</v>
      </c>
      <c r="O5" s="52">
        <v>43.9</v>
      </c>
    </row>
    <row r="6" spans="1:15" x14ac:dyDescent="0.15">
      <c r="A6" s="50"/>
      <c r="B6" s="34" t="s">
        <v>46</v>
      </c>
      <c r="C6" s="33">
        <v>37.799999999999997</v>
      </c>
      <c r="D6" s="33">
        <v>49.3</v>
      </c>
      <c r="E6" s="33">
        <v>57.8</v>
      </c>
      <c r="F6" s="33">
        <v>53.7</v>
      </c>
      <c r="G6" s="33">
        <v>59.3</v>
      </c>
      <c r="H6" s="33">
        <v>54.3</v>
      </c>
      <c r="I6" s="33">
        <v>49.1</v>
      </c>
      <c r="J6" s="33">
        <v>61.6</v>
      </c>
      <c r="K6" s="33">
        <v>56.3</v>
      </c>
      <c r="L6" s="33">
        <v>53</v>
      </c>
      <c r="M6" s="33">
        <v>59.3</v>
      </c>
      <c r="N6" s="33">
        <v>49.5</v>
      </c>
      <c r="O6" s="52">
        <v>53.4</v>
      </c>
    </row>
    <row r="7" spans="1:15" x14ac:dyDescent="0.15">
      <c r="A7" s="50"/>
      <c r="B7" s="35" t="s">
        <v>32</v>
      </c>
      <c r="C7" s="36">
        <f>C6-C4</f>
        <v>-4.7000000000000028</v>
      </c>
      <c r="D7" s="36">
        <f t="shared" ref="D7:I7" si="0">D6-D4</f>
        <v>2.5</v>
      </c>
      <c r="E7" s="36">
        <f>E6-E4</f>
        <v>3.5</v>
      </c>
      <c r="F7" s="36">
        <f t="shared" si="0"/>
        <v>-1.8999999999999986</v>
      </c>
      <c r="G7" s="36">
        <f t="shared" si="0"/>
        <v>1.3999999999999986</v>
      </c>
      <c r="H7" s="36">
        <f t="shared" si="0"/>
        <v>6.2999999999999972</v>
      </c>
      <c r="I7" s="36">
        <f t="shared" si="0"/>
        <v>-0.19999999999999574</v>
      </c>
      <c r="J7" s="36">
        <f t="shared" ref="J7:K7" si="1">J6-J4</f>
        <v>2.8999999999999986</v>
      </c>
      <c r="K7" s="36">
        <f t="shared" si="1"/>
        <v>5</v>
      </c>
      <c r="L7" s="36">
        <f t="shared" ref="L7:M7" si="2">L6-L4</f>
        <v>-3.2000000000000028</v>
      </c>
      <c r="M7" s="36">
        <f t="shared" si="2"/>
        <v>2</v>
      </c>
      <c r="N7" s="36">
        <f t="shared" ref="N7:O7" si="3">N6-N4</f>
        <v>4.2999999999999972</v>
      </c>
      <c r="O7" s="54">
        <f t="shared" si="3"/>
        <v>1.3999999999999986</v>
      </c>
    </row>
    <row r="8" spans="1:15" x14ac:dyDescent="0.15">
      <c r="A8" s="51"/>
      <c r="B8" s="35" t="s">
        <v>47</v>
      </c>
      <c r="C8" s="38">
        <f t="shared" ref="C8:I8" si="4">C6-C5</f>
        <v>4.1999999999999957</v>
      </c>
      <c r="D8" s="38">
        <f t="shared" si="4"/>
        <v>15.299999999999997</v>
      </c>
      <c r="E8" s="38">
        <f>E6-E5</f>
        <v>17.099999999999994</v>
      </c>
      <c r="F8" s="38">
        <f>F6-F5</f>
        <v>9.8000000000000043</v>
      </c>
      <c r="G8" s="38">
        <f t="shared" si="4"/>
        <v>15.299999999999997</v>
      </c>
      <c r="H8" s="38">
        <f t="shared" si="4"/>
        <v>17.199999999999996</v>
      </c>
      <c r="I8" s="38">
        <f t="shared" si="4"/>
        <v>-6.1999999999999957</v>
      </c>
      <c r="J8" s="38">
        <f t="shared" ref="J8:K8" si="5">J6-J5</f>
        <v>4.3999999999999986</v>
      </c>
      <c r="K8" s="38">
        <f t="shared" si="5"/>
        <v>14.299999999999997</v>
      </c>
      <c r="L8" s="38">
        <f t="shared" ref="L8:M8" si="6">L6-L5</f>
        <v>7.3999999999999986</v>
      </c>
      <c r="M8" s="38">
        <f t="shared" si="6"/>
        <v>8.8999999999999986</v>
      </c>
      <c r="N8" s="38">
        <f t="shared" ref="N8:O8" si="7">N6-N5</f>
        <v>9.2000000000000028</v>
      </c>
      <c r="O8" s="55">
        <f t="shared" si="7"/>
        <v>9.5</v>
      </c>
    </row>
    <row r="9" spans="1:15" x14ac:dyDescent="0.15">
      <c r="A9" s="49" t="s">
        <v>33</v>
      </c>
      <c r="B9" s="34" t="s">
        <v>34</v>
      </c>
      <c r="C9" s="33">
        <v>44.7</v>
      </c>
      <c r="D9" s="33">
        <v>53</v>
      </c>
      <c r="E9" s="33">
        <v>58.9</v>
      </c>
      <c r="F9" s="33">
        <v>60.2</v>
      </c>
      <c r="G9" s="33">
        <v>62.4</v>
      </c>
      <c r="H9" s="33">
        <v>53.4</v>
      </c>
      <c r="I9" s="33">
        <v>59.7</v>
      </c>
      <c r="J9" s="33">
        <v>70.599999999999994</v>
      </c>
      <c r="K9" s="33">
        <v>61.5</v>
      </c>
      <c r="L9" s="33">
        <v>68.7</v>
      </c>
      <c r="M9" s="33">
        <v>64.599999999999994</v>
      </c>
      <c r="N9" s="33">
        <v>50.9</v>
      </c>
      <c r="O9" s="33">
        <v>59.3</v>
      </c>
    </row>
    <row r="10" spans="1:15" x14ac:dyDescent="0.15">
      <c r="A10" s="50"/>
      <c r="B10" s="34" t="s">
        <v>44</v>
      </c>
      <c r="C10" s="33">
        <v>31.9</v>
      </c>
      <c r="D10" s="33">
        <v>31.4</v>
      </c>
      <c r="E10" s="33">
        <v>42</v>
      </c>
      <c r="F10" s="33">
        <v>42.8</v>
      </c>
      <c r="G10" s="33">
        <v>46.5</v>
      </c>
      <c r="H10" s="33">
        <v>43.8</v>
      </c>
      <c r="I10" s="33">
        <v>48.9</v>
      </c>
      <c r="J10" s="33">
        <v>59.3</v>
      </c>
      <c r="K10" s="33">
        <v>43.4</v>
      </c>
      <c r="L10" s="33">
        <v>54.1</v>
      </c>
      <c r="M10" s="33">
        <v>59.8</v>
      </c>
      <c r="N10" s="33">
        <v>52.6</v>
      </c>
      <c r="O10" s="33">
        <v>46.3</v>
      </c>
    </row>
    <row r="11" spans="1:15" x14ac:dyDescent="0.15">
      <c r="A11" s="50"/>
      <c r="B11" s="34" t="s">
        <v>45</v>
      </c>
      <c r="C11" s="33">
        <v>39.299999999999997</v>
      </c>
      <c r="D11" s="33">
        <v>47.8</v>
      </c>
      <c r="E11" s="33">
        <v>55.7</v>
      </c>
      <c r="F11" s="33">
        <v>49.8</v>
      </c>
      <c r="G11" s="33">
        <v>53.6</v>
      </c>
      <c r="H11" s="33">
        <v>49</v>
      </c>
      <c r="I11" s="33">
        <v>53.3</v>
      </c>
      <c r="J11" s="33">
        <v>61.6</v>
      </c>
      <c r="K11" s="33">
        <v>55.9</v>
      </c>
      <c r="L11" s="33">
        <v>58.3</v>
      </c>
      <c r="M11" s="33">
        <v>59.9</v>
      </c>
      <c r="N11" s="33">
        <v>45.6</v>
      </c>
      <c r="O11" s="33">
        <v>52.6</v>
      </c>
    </row>
    <row r="12" spans="1:15" x14ac:dyDescent="0.15">
      <c r="A12" s="50"/>
      <c r="B12" s="35" t="s">
        <v>32</v>
      </c>
      <c r="C12" s="37">
        <f t="shared" ref="C12:I12" si="8">C11-C9</f>
        <v>-5.4000000000000057</v>
      </c>
      <c r="D12" s="37">
        <f t="shared" si="8"/>
        <v>-5.2000000000000028</v>
      </c>
      <c r="E12" s="37">
        <f t="shared" si="8"/>
        <v>-3.1999999999999957</v>
      </c>
      <c r="F12" s="37">
        <f t="shared" si="8"/>
        <v>-10.400000000000006</v>
      </c>
      <c r="G12" s="37">
        <f t="shared" si="8"/>
        <v>-8.7999999999999972</v>
      </c>
      <c r="H12" s="37">
        <f t="shared" si="8"/>
        <v>-4.3999999999999986</v>
      </c>
      <c r="I12" s="37">
        <f t="shared" si="8"/>
        <v>-6.4000000000000057</v>
      </c>
      <c r="J12" s="37">
        <f t="shared" ref="J12:K12" si="9">J11-J9</f>
        <v>-8.9999999999999929</v>
      </c>
      <c r="K12" s="37">
        <f t="shared" si="9"/>
        <v>-5.6000000000000014</v>
      </c>
      <c r="L12" s="37">
        <f t="shared" ref="L12:M12" si="10">L11-L9</f>
        <v>-10.400000000000006</v>
      </c>
      <c r="M12" s="37">
        <f t="shared" si="10"/>
        <v>-4.6999999999999957</v>
      </c>
      <c r="N12" s="37">
        <f t="shared" ref="N12" si="11">N11-N9</f>
        <v>-5.2999999999999972</v>
      </c>
      <c r="O12" s="37">
        <f>O11-O9</f>
        <v>-6.6999999999999957</v>
      </c>
    </row>
    <row r="13" spans="1:15" x14ac:dyDescent="0.15">
      <c r="A13" s="51"/>
      <c r="B13" s="35" t="s">
        <v>47</v>
      </c>
      <c r="C13" s="37">
        <f t="shared" ref="C13:I13" si="12">C11-C10</f>
        <v>7.3999999999999986</v>
      </c>
      <c r="D13" s="37">
        <f t="shared" si="12"/>
        <v>16.399999999999999</v>
      </c>
      <c r="E13" s="37">
        <f t="shared" si="12"/>
        <v>13.700000000000003</v>
      </c>
      <c r="F13" s="37">
        <f t="shared" si="12"/>
        <v>7</v>
      </c>
      <c r="G13" s="37">
        <f t="shared" si="12"/>
        <v>7.1000000000000014</v>
      </c>
      <c r="H13" s="37">
        <f t="shared" si="12"/>
        <v>5.2000000000000028</v>
      </c>
      <c r="I13" s="37">
        <f t="shared" si="12"/>
        <v>4.3999999999999986</v>
      </c>
      <c r="J13" s="37">
        <f t="shared" ref="J13:K13" si="13">J11-J10</f>
        <v>2.3000000000000043</v>
      </c>
      <c r="K13" s="37">
        <f t="shared" si="13"/>
        <v>12.5</v>
      </c>
      <c r="L13" s="37">
        <f t="shared" ref="L13:M13" si="14">L11-L10</f>
        <v>4.1999999999999957</v>
      </c>
      <c r="M13" s="37">
        <f t="shared" si="14"/>
        <v>0.10000000000000142</v>
      </c>
      <c r="N13" s="37">
        <f t="shared" ref="N13" si="15">N11-N10</f>
        <v>-7</v>
      </c>
      <c r="O13" s="37">
        <f>O11-O10</f>
        <v>6.3000000000000043</v>
      </c>
    </row>
    <row r="14" spans="1:15" x14ac:dyDescent="0.15">
      <c r="A14" s="49" t="s">
        <v>35</v>
      </c>
      <c r="B14" s="34" t="s">
        <v>34</v>
      </c>
      <c r="C14" s="33">
        <v>47.4</v>
      </c>
      <c r="D14" s="33">
        <v>52.3</v>
      </c>
      <c r="E14" s="33">
        <v>60.6</v>
      </c>
      <c r="F14" s="33">
        <v>58.3</v>
      </c>
      <c r="G14" s="33">
        <v>56.3</v>
      </c>
      <c r="H14" s="33">
        <v>50.6</v>
      </c>
      <c r="I14" s="33">
        <v>54.2</v>
      </c>
      <c r="J14" s="33">
        <v>60.3</v>
      </c>
      <c r="K14" s="33">
        <v>54</v>
      </c>
      <c r="L14" s="33">
        <v>59.9</v>
      </c>
      <c r="M14" s="33">
        <v>66.400000000000006</v>
      </c>
      <c r="N14" s="33">
        <v>52</v>
      </c>
      <c r="O14" s="33">
        <v>56.1</v>
      </c>
    </row>
    <row r="15" spans="1:15" x14ac:dyDescent="0.15">
      <c r="A15" s="50"/>
      <c r="B15" s="34" t="s">
        <v>44</v>
      </c>
      <c r="C15" s="33">
        <v>31.3</v>
      </c>
      <c r="D15" s="33">
        <v>32.1</v>
      </c>
      <c r="E15" s="33">
        <v>45.9</v>
      </c>
      <c r="F15" s="33">
        <v>42.8</v>
      </c>
      <c r="G15" s="33">
        <v>45.6</v>
      </c>
      <c r="H15" s="33">
        <v>48</v>
      </c>
      <c r="I15" s="33">
        <v>50.6</v>
      </c>
      <c r="J15" s="33">
        <v>52.6</v>
      </c>
      <c r="K15" s="33">
        <v>47.6</v>
      </c>
      <c r="L15" s="33">
        <v>53.8</v>
      </c>
      <c r="M15" s="33">
        <v>60.5</v>
      </c>
      <c r="N15" s="33">
        <v>55.6</v>
      </c>
      <c r="O15" s="33">
        <v>47.3</v>
      </c>
    </row>
    <row r="16" spans="1:15" x14ac:dyDescent="0.15">
      <c r="A16" s="50"/>
      <c r="B16" s="34" t="s">
        <v>45</v>
      </c>
      <c r="C16" s="33">
        <v>45.5</v>
      </c>
      <c r="D16" s="33">
        <v>52.1</v>
      </c>
      <c r="E16" s="33">
        <v>61.1</v>
      </c>
      <c r="F16" s="33">
        <v>55</v>
      </c>
      <c r="G16" s="33">
        <v>58.8</v>
      </c>
      <c r="H16" s="33">
        <v>53.6</v>
      </c>
      <c r="I16" s="33">
        <v>49.7</v>
      </c>
      <c r="J16" s="33">
        <v>60.3</v>
      </c>
      <c r="K16" s="33">
        <v>55.8</v>
      </c>
      <c r="L16" s="33">
        <v>62.2</v>
      </c>
      <c r="M16" s="33">
        <v>68</v>
      </c>
      <c r="N16" s="33">
        <v>51.7</v>
      </c>
      <c r="O16" s="33">
        <v>56.1</v>
      </c>
    </row>
    <row r="17" spans="1:15" x14ac:dyDescent="0.15">
      <c r="A17" s="50"/>
      <c r="B17" s="35" t="s">
        <v>32</v>
      </c>
      <c r="C17" s="38">
        <f t="shared" ref="C17:I17" si="16">C16-C14</f>
        <v>-1.8999999999999986</v>
      </c>
      <c r="D17" s="38">
        <f t="shared" si="16"/>
        <v>-0.19999999999999574</v>
      </c>
      <c r="E17" s="38">
        <f t="shared" si="16"/>
        <v>0.5</v>
      </c>
      <c r="F17" s="38">
        <f t="shared" si="16"/>
        <v>-3.2999999999999972</v>
      </c>
      <c r="G17" s="38">
        <f t="shared" si="16"/>
        <v>2.5</v>
      </c>
      <c r="H17" s="38">
        <f t="shared" si="16"/>
        <v>3</v>
      </c>
      <c r="I17" s="38">
        <f t="shared" si="16"/>
        <v>-4.5</v>
      </c>
      <c r="J17" s="38">
        <f t="shared" ref="J17:K17" si="17">J16-J14</f>
        <v>0</v>
      </c>
      <c r="K17" s="38">
        <f t="shared" si="17"/>
        <v>1.7999999999999972</v>
      </c>
      <c r="L17" s="38">
        <f t="shared" ref="L17:M17" si="18">L16-L14</f>
        <v>2.3000000000000043</v>
      </c>
      <c r="M17" s="38">
        <f t="shared" si="18"/>
        <v>1.5999999999999943</v>
      </c>
      <c r="N17" s="38">
        <f t="shared" ref="N17" si="19">N16-N14</f>
        <v>-0.29999999999999716</v>
      </c>
      <c r="O17" s="38">
        <f>O16-O14</f>
        <v>0</v>
      </c>
    </row>
    <row r="18" spans="1:15" x14ac:dyDescent="0.15">
      <c r="A18" s="51"/>
      <c r="B18" s="35" t="s">
        <v>47</v>
      </c>
      <c r="C18" s="36">
        <f t="shared" ref="C18:I18" si="20">C16-C15</f>
        <v>14.2</v>
      </c>
      <c r="D18" s="36">
        <f t="shared" si="20"/>
        <v>20</v>
      </c>
      <c r="E18" s="36">
        <f t="shared" si="20"/>
        <v>15.200000000000003</v>
      </c>
      <c r="F18" s="36">
        <f t="shared" si="20"/>
        <v>12.200000000000003</v>
      </c>
      <c r="G18" s="36">
        <f t="shared" si="20"/>
        <v>13.199999999999996</v>
      </c>
      <c r="H18" s="36">
        <f t="shared" si="20"/>
        <v>5.6000000000000014</v>
      </c>
      <c r="I18" s="36">
        <f t="shared" si="20"/>
        <v>-0.89999999999999858</v>
      </c>
      <c r="J18" s="36">
        <f t="shared" ref="J18:K18" si="21">J16-J15</f>
        <v>7.6999999999999957</v>
      </c>
      <c r="K18" s="36">
        <f t="shared" si="21"/>
        <v>8.1999999999999957</v>
      </c>
      <c r="L18" s="36">
        <f t="shared" ref="L18:M18" si="22">L16-L15</f>
        <v>8.4000000000000057</v>
      </c>
      <c r="M18" s="36">
        <f t="shared" si="22"/>
        <v>7.5</v>
      </c>
      <c r="N18" s="36">
        <f t="shared" ref="N18" si="23">N16-N15</f>
        <v>-3.8999999999999986</v>
      </c>
      <c r="O18" s="36">
        <f>O16-O15</f>
        <v>8.8000000000000043</v>
      </c>
    </row>
    <row r="19" spans="1:15" x14ac:dyDescent="0.15">
      <c r="A19" s="49" t="s">
        <v>36</v>
      </c>
      <c r="B19" s="34" t="s">
        <v>30</v>
      </c>
      <c r="C19" s="33">
        <v>37.799999999999997</v>
      </c>
      <c r="D19" s="33">
        <v>47.9</v>
      </c>
      <c r="E19" s="33">
        <v>52.3</v>
      </c>
      <c r="F19" s="33">
        <v>54.9</v>
      </c>
      <c r="G19" s="33">
        <v>55.9</v>
      </c>
      <c r="H19" s="33">
        <v>46.7</v>
      </c>
      <c r="I19" s="33">
        <v>48.9</v>
      </c>
      <c r="J19" s="33">
        <v>60.4</v>
      </c>
      <c r="K19" s="33">
        <v>49.6</v>
      </c>
      <c r="L19" s="33">
        <v>54.4</v>
      </c>
      <c r="M19" s="33">
        <v>59</v>
      </c>
      <c r="N19" s="33">
        <v>44.9</v>
      </c>
      <c r="O19" s="33">
        <v>51.1</v>
      </c>
    </row>
    <row r="20" spans="1:15" x14ac:dyDescent="0.15">
      <c r="A20" s="50"/>
      <c r="B20" s="34" t="s">
        <v>44</v>
      </c>
      <c r="C20" s="33">
        <v>39.200000000000003</v>
      </c>
      <c r="D20" s="33">
        <v>37.6</v>
      </c>
      <c r="E20" s="33">
        <v>42.3</v>
      </c>
      <c r="F20" s="33">
        <v>45.6</v>
      </c>
      <c r="G20" s="33">
        <v>50.3</v>
      </c>
      <c r="H20" s="33">
        <v>44.7</v>
      </c>
      <c r="I20" s="33">
        <v>47</v>
      </c>
      <c r="J20" s="33">
        <v>54.3</v>
      </c>
      <c r="K20" s="33">
        <v>46</v>
      </c>
      <c r="L20" s="33">
        <v>52.7</v>
      </c>
      <c r="M20" s="33">
        <v>57.5</v>
      </c>
      <c r="N20" s="33">
        <v>48.4</v>
      </c>
      <c r="O20" s="33">
        <v>47.1</v>
      </c>
    </row>
    <row r="21" spans="1:15" x14ac:dyDescent="0.15">
      <c r="A21" s="50"/>
      <c r="B21" s="34" t="s">
        <v>45</v>
      </c>
      <c r="C21" s="33">
        <v>40.200000000000003</v>
      </c>
      <c r="D21" s="33">
        <v>49.9</v>
      </c>
      <c r="E21" s="33">
        <v>58.3</v>
      </c>
      <c r="F21" s="33">
        <v>51.2</v>
      </c>
      <c r="G21" s="33">
        <v>58.7</v>
      </c>
      <c r="H21" s="33">
        <v>50.3</v>
      </c>
      <c r="I21" s="33">
        <v>53.9</v>
      </c>
      <c r="J21" s="33">
        <v>60.1</v>
      </c>
      <c r="K21" s="33">
        <v>54.3</v>
      </c>
      <c r="L21" s="33">
        <v>58.5</v>
      </c>
      <c r="M21" s="33">
        <v>62.3</v>
      </c>
      <c r="N21" s="33">
        <v>45.9</v>
      </c>
      <c r="O21" s="33">
        <v>53.7</v>
      </c>
    </row>
    <row r="22" spans="1:15" x14ac:dyDescent="0.15">
      <c r="A22" s="50"/>
      <c r="B22" s="35" t="s">
        <v>32</v>
      </c>
      <c r="C22" s="38">
        <f t="shared" ref="C22:I22" si="24">C21-C19</f>
        <v>2.4000000000000057</v>
      </c>
      <c r="D22" s="38">
        <f t="shared" si="24"/>
        <v>2</v>
      </c>
      <c r="E22" s="38">
        <f t="shared" si="24"/>
        <v>6</v>
      </c>
      <c r="F22" s="38">
        <f t="shared" si="24"/>
        <v>-3.6999999999999957</v>
      </c>
      <c r="G22" s="38">
        <f t="shared" si="24"/>
        <v>2.8000000000000043</v>
      </c>
      <c r="H22" s="38">
        <f t="shared" si="24"/>
        <v>3.5999999999999943</v>
      </c>
      <c r="I22" s="38">
        <f t="shared" si="24"/>
        <v>5</v>
      </c>
      <c r="J22" s="38">
        <f t="shared" ref="J22:K22" si="25">J21-J19</f>
        <v>-0.29999999999999716</v>
      </c>
      <c r="K22" s="38">
        <f t="shared" si="25"/>
        <v>4.6999999999999957</v>
      </c>
      <c r="L22" s="38">
        <f t="shared" ref="L22:M22" si="26">L21-L19</f>
        <v>4.1000000000000014</v>
      </c>
      <c r="M22" s="38">
        <f t="shared" si="26"/>
        <v>3.2999999999999972</v>
      </c>
      <c r="N22" s="38">
        <f t="shared" ref="N22" si="27">N21-N19</f>
        <v>1</v>
      </c>
      <c r="O22" s="38">
        <f>O21-O19</f>
        <v>2.6000000000000014</v>
      </c>
    </row>
    <row r="23" spans="1:15" x14ac:dyDescent="0.15">
      <c r="A23" s="51"/>
      <c r="B23" s="35" t="s">
        <v>47</v>
      </c>
      <c r="C23" s="38">
        <f t="shared" ref="C23:I23" si="28">C21-C20</f>
        <v>1</v>
      </c>
      <c r="D23" s="38">
        <f t="shared" si="28"/>
        <v>12.299999999999997</v>
      </c>
      <c r="E23" s="38">
        <f t="shared" si="28"/>
        <v>16</v>
      </c>
      <c r="F23" s="38">
        <f t="shared" si="28"/>
        <v>5.6000000000000014</v>
      </c>
      <c r="G23" s="38">
        <f t="shared" si="28"/>
        <v>8.4000000000000057</v>
      </c>
      <c r="H23" s="38">
        <f t="shared" si="28"/>
        <v>5.5999999999999943</v>
      </c>
      <c r="I23" s="38">
        <f t="shared" si="28"/>
        <v>6.8999999999999986</v>
      </c>
      <c r="J23" s="38">
        <f t="shared" ref="J23:K23" si="29">J21-J20</f>
        <v>5.8000000000000043</v>
      </c>
      <c r="K23" s="38">
        <f t="shared" si="29"/>
        <v>8.2999999999999972</v>
      </c>
      <c r="L23" s="38">
        <f t="shared" ref="L23:M23" si="30">L21-L20</f>
        <v>5.7999999999999972</v>
      </c>
      <c r="M23" s="38">
        <f t="shared" si="30"/>
        <v>4.7999999999999972</v>
      </c>
      <c r="N23" s="38">
        <f t="shared" ref="N23" si="31">N21-N20</f>
        <v>-2.5</v>
      </c>
      <c r="O23" s="38">
        <f>O21-O20</f>
        <v>6.6000000000000014</v>
      </c>
    </row>
    <row r="24" spans="1:15" x14ac:dyDescent="0.15">
      <c r="A24" s="49" t="s">
        <v>37</v>
      </c>
      <c r="B24" s="34" t="s">
        <v>34</v>
      </c>
      <c r="C24" s="33">
        <v>43.7</v>
      </c>
      <c r="D24" s="33">
        <v>50.5</v>
      </c>
      <c r="E24" s="52">
        <v>57.1</v>
      </c>
      <c r="F24" s="33">
        <v>57.5</v>
      </c>
      <c r="G24" s="33">
        <v>58.2</v>
      </c>
      <c r="H24" s="33">
        <v>50</v>
      </c>
      <c r="I24" s="33">
        <v>53.7</v>
      </c>
      <c r="J24" s="33">
        <v>62.9</v>
      </c>
      <c r="K24" s="33">
        <v>54.7</v>
      </c>
      <c r="L24" s="33">
        <v>60.6</v>
      </c>
      <c r="M24" s="33">
        <v>62.6</v>
      </c>
      <c r="N24" s="33">
        <v>48.9</v>
      </c>
      <c r="O24" s="33">
        <v>55.1</v>
      </c>
    </row>
    <row r="25" spans="1:15" x14ac:dyDescent="0.15">
      <c r="A25" s="50"/>
      <c r="B25" s="34" t="s">
        <v>44</v>
      </c>
      <c r="C25" s="33">
        <v>33.799999999999997</v>
      </c>
      <c r="D25" s="33">
        <v>33.6</v>
      </c>
      <c r="E25" s="52">
        <v>43.2</v>
      </c>
      <c r="F25" s="33">
        <v>43.6</v>
      </c>
      <c r="G25" s="33">
        <v>46.7</v>
      </c>
      <c r="H25" s="33">
        <v>44.4</v>
      </c>
      <c r="I25" s="33">
        <v>50.2</v>
      </c>
      <c r="J25" s="33">
        <v>55.6</v>
      </c>
      <c r="K25" s="33">
        <v>45.3</v>
      </c>
      <c r="L25" s="33">
        <v>52.3</v>
      </c>
      <c r="M25" s="33">
        <v>58.1</v>
      </c>
      <c r="N25" s="33">
        <v>50.8</v>
      </c>
      <c r="O25" s="33">
        <v>46.4</v>
      </c>
    </row>
    <row r="26" spans="1:15" x14ac:dyDescent="0.15">
      <c r="A26" s="50"/>
      <c r="B26" s="34" t="s">
        <v>45</v>
      </c>
      <c r="C26" s="33">
        <v>41.2</v>
      </c>
      <c r="D26" s="33">
        <v>50</v>
      </c>
      <c r="E26" s="52">
        <v>58.4</v>
      </c>
      <c r="F26" s="33">
        <v>52.4</v>
      </c>
      <c r="G26" s="33">
        <v>57.4</v>
      </c>
      <c r="H26" s="33">
        <v>51.6</v>
      </c>
      <c r="I26" s="33">
        <v>51.6</v>
      </c>
      <c r="J26" s="33">
        <v>60.8</v>
      </c>
      <c r="K26" s="33">
        <v>55.5</v>
      </c>
      <c r="L26" s="33">
        <v>58.7</v>
      </c>
      <c r="M26" s="33">
        <v>62.9</v>
      </c>
      <c r="N26" s="33">
        <v>48.1</v>
      </c>
      <c r="O26" s="33">
        <v>54.1</v>
      </c>
    </row>
    <row r="27" spans="1:15" x14ac:dyDescent="0.15">
      <c r="A27" s="50"/>
      <c r="B27" s="35" t="s">
        <v>32</v>
      </c>
      <c r="C27" s="37">
        <f t="shared" ref="C27:I27" si="32">C26-C24</f>
        <v>-2.5</v>
      </c>
      <c r="D27" s="37">
        <f t="shared" si="32"/>
        <v>-0.5</v>
      </c>
      <c r="E27" s="37">
        <f t="shared" si="32"/>
        <v>1.2999999999999972</v>
      </c>
      <c r="F27" s="37">
        <f t="shared" si="32"/>
        <v>-5.1000000000000014</v>
      </c>
      <c r="G27" s="37">
        <f t="shared" si="32"/>
        <v>-0.80000000000000426</v>
      </c>
      <c r="H27" s="37">
        <f t="shared" si="32"/>
        <v>1.6000000000000014</v>
      </c>
      <c r="I27" s="37">
        <f t="shared" si="32"/>
        <v>-2.1000000000000014</v>
      </c>
      <c r="J27" s="37">
        <f t="shared" ref="J27:K27" si="33">J26-J24</f>
        <v>-2.1000000000000014</v>
      </c>
      <c r="K27" s="37">
        <f t="shared" si="33"/>
        <v>0.79999999999999716</v>
      </c>
      <c r="L27" s="37">
        <f t="shared" ref="L27:M27" si="34">L26-L24</f>
        <v>-1.8999999999999986</v>
      </c>
      <c r="M27" s="37">
        <f t="shared" si="34"/>
        <v>0.29999999999999716</v>
      </c>
      <c r="N27" s="37">
        <f t="shared" ref="N27" si="35">N26-N24</f>
        <v>-0.79999999999999716</v>
      </c>
      <c r="O27" s="37">
        <f>O26-O24</f>
        <v>-1</v>
      </c>
    </row>
    <row r="28" spans="1:15" x14ac:dyDescent="0.15">
      <c r="A28" s="51"/>
      <c r="B28" s="35" t="s">
        <v>47</v>
      </c>
      <c r="C28" s="37">
        <f t="shared" ref="C28:I28" si="36">C26-C25</f>
        <v>7.4000000000000057</v>
      </c>
      <c r="D28" s="37">
        <f t="shared" si="36"/>
        <v>16.399999999999999</v>
      </c>
      <c r="E28" s="53">
        <f>E26-E25</f>
        <v>15.199999999999996</v>
      </c>
      <c r="F28" s="37">
        <f t="shared" si="36"/>
        <v>8.7999999999999972</v>
      </c>
      <c r="G28" s="37">
        <f t="shared" si="36"/>
        <v>10.699999999999996</v>
      </c>
      <c r="H28" s="37">
        <f t="shared" si="36"/>
        <v>7.2000000000000028</v>
      </c>
      <c r="I28" s="37">
        <f t="shared" si="36"/>
        <v>1.3999999999999986</v>
      </c>
      <c r="J28" s="37">
        <f t="shared" ref="J28:K28" si="37">J26-J25</f>
        <v>5.1999999999999957</v>
      </c>
      <c r="K28" s="37">
        <f t="shared" si="37"/>
        <v>10.200000000000003</v>
      </c>
      <c r="L28" s="37">
        <f t="shared" ref="L28:M28" si="38">L26-L25</f>
        <v>6.4000000000000057</v>
      </c>
      <c r="M28" s="37">
        <f t="shared" si="38"/>
        <v>4.7999999999999972</v>
      </c>
      <c r="N28" s="37">
        <f t="shared" ref="N28" si="39">N26-N25</f>
        <v>-2.6999999999999957</v>
      </c>
      <c r="O28" s="37">
        <f>O26-O25</f>
        <v>7.7000000000000028</v>
      </c>
    </row>
    <row r="29" spans="1:15" x14ac:dyDescent="0.15">
      <c r="A29" s="49" t="s">
        <v>38</v>
      </c>
      <c r="B29" s="34" t="s">
        <v>30</v>
      </c>
      <c r="C29" s="33">
        <v>54</v>
      </c>
      <c r="D29" s="33">
        <v>61.9</v>
      </c>
      <c r="E29" s="33">
        <v>63.4</v>
      </c>
      <c r="F29" s="33">
        <v>65</v>
      </c>
      <c r="G29" s="33">
        <v>63.2</v>
      </c>
      <c r="H29" s="33">
        <v>60.6</v>
      </c>
      <c r="I29" s="33">
        <v>63.3</v>
      </c>
      <c r="J29" s="33">
        <v>69.400000000000006</v>
      </c>
      <c r="K29" s="33">
        <v>63.4</v>
      </c>
      <c r="L29" s="33">
        <v>63.6</v>
      </c>
      <c r="M29" s="33">
        <v>65.599999999999994</v>
      </c>
      <c r="N29" s="33">
        <v>58.7</v>
      </c>
      <c r="O29" s="33">
        <v>62.7</v>
      </c>
    </row>
    <row r="30" spans="1:15" x14ac:dyDescent="0.15">
      <c r="A30" s="50"/>
      <c r="B30" s="34" t="s">
        <v>44</v>
      </c>
      <c r="C30" s="33">
        <v>34.6</v>
      </c>
      <c r="D30" s="33">
        <v>34</v>
      </c>
      <c r="E30" s="33">
        <v>41</v>
      </c>
      <c r="F30" s="33">
        <v>43.4</v>
      </c>
      <c r="G30" s="33">
        <v>45</v>
      </c>
      <c r="H30" s="33">
        <v>45.2</v>
      </c>
      <c r="I30" s="33">
        <v>47.7</v>
      </c>
      <c r="J30" s="33">
        <v>51</v>
      </c>
      <c r="K30" s="33">
        <v>49.5</v>
      </c>
      <c r="L30" s="33">
        <v>54.3</v>
      </c>
      <c r="M30" s="33">
        <v>57.6</v>
      </c>
      <c r="N30" s="33">
        <v>54.9</v>
      </c>
      <c r="O30" s="33">
        <v>46.6</v>
      </c>
    </row>
    <row r="31" spans="1:15" x14ac:dyDescent="0.15">
      <c r="A31" s="50"/>
      <c r="B31" s="34" t="s">
        <v>45</v>
      </c>
      <c r="C31" s="33">
        <v>46</v>
      </c>
      <c r="D31" s="33">
        <v>53</v>
      </c>
      <c r="E31" s="33">
        <v>56.8</v>
      </c>
      <c r="F31" s="33">
        <v>55</v>
      </c>
      <c r="G31" s="33">
        <v>56.1</v>
      </c>
      <c r="H31" s="33">
        <v>55.3</v>
      </c>
      <c r="I31" s="33">
        <v>57.9</v>
      </c>
      <c r="J31" s="33">
        <v>62.6</v>
      </c>
      <c r="K31" s="33">
        <v>59.7</v>
      </c>
      <c r="L31" s="33">
        <v>61.9</v>
      </c>
      <c r="M31" s="33">
        <v>63</v>
      </c>
      <c r="N31" s="33">
        <v>57.2</v>
      </c>
      <c r="O31" s="33">
        <v>57</v>
      </c>
    </row>
    <row r="32" spans="1:15" x14ac:dyDescent="0.15">
      <c r="A32" s="50"/>
      <c r="B32" s="35" t="s">
        <v>32</v>
      </c>
      <c r="C32" s="37">
        <f>C31-C29</f>
        <v>-8</v>
      </c>
      <c r="D32" s="37">
        <f t="shared" ref="D32:I32" si="40">D31-D29</f>
        <v>-8.8999999999999986</v>
      </c>
      <c r="E32" s="37">
        <f t="shared" si="40"/>
        <v>-6.6000000000000014</v>
      </c>
      <c r="F32" s="37">
        <f t="shared" si="40"/>
        <v>-10</v>
      </c>
      <c r="G32" s="37">
        <f t="shared" si="40"/>
        <v>-7.1000000000000014</v>
      </c>
      <c r="H32" s="37">
        <f t="shared" si="40"/>
        <v>-5.3000000000000043</v>
      </c>
      <c r="I32" s="37">
        <f t="shared" si="40"/>
        <v>-5.3999999999999986</v>
      </c>
      <c r="J32" s="37">
        <f t="shared" ref="J32:K32" si="41">J31-J29</f>
        <v>-6.8000000000000043</v>
      </c>
      <c r="K32" s="37">
        <f t="shared" si="41"/>
        <v>-3.6999999999999957</v>
      </c>
      <c r="L32" s="37">
        <f t="shared" ref="L32:N32" si="42">L31-L29</f>
        <v>-1.7000000000000028</v>
      </c>
      <c r="M32" s="37">
        <f t="shared" si="42"/>
        <v>-2.5999999999999943</v>
      </c>
      <c r="N32" s="37">
        <f t="shared" si="42"/>
        <v>-1.5</v>
      </c>
      <c r="O32" s="37">
        <f>O31-O29</f>
        <v>-5.7000000000000028</v>
      </c>
    </row>
    <row r="33" spans="1:15" x14ac:dyDescent="0.15">
      <c r="A33" s="51"/>
      <c r="B33" s="35" t="s">
        <v>47</v>
      </c>
      <c r="C33" s="37">
        <f>C31-C30</f>
        <v>11.399999999999999</v>
      </c>
      <c r="D33" s="37">
        <f t="shared" ref="D33:I33" si="43">D31-D30</f>
        <v>19</v>
      </c>
      <c r="E33" s="37">
        <f t="shared" si="43"/>
        <v>15.799999999999997</v>
      </c>
      <c r="F33" s="37">
        <f t="shared" si="43"/>
        <v>11.600000000000001</v>
      </c>
      <c r="G33" s="37">
        <f t="shared" si="43"/>
        <v>11.100000000000001</v>
      </c>
      <c r="H33" s="37">
        <f t="shared" si="43"/>
        <v>10.099999999999994</v>
      </c>
      <c r="I33" s="37">
        <f t="shared" si="43"/>
        <v>10.199999999999996</v>
      </c>
      <c r="J33" s="37">
        <f t="shared" ref="J33:K33" si="44">J31-J30</f>
        <v>11.600000000000001</v>
      </c>
      <c r="K33" s="37">
        <f t="shared" si="44"/>
        <v>10.200000000000003</v>
      </c>
      <c r="L33" s="37">
        <f t="shared" ref="L33:N33" si="45">L31-L30</f>
        <v>7.6000000000000014</v>
      </c>
      <c r="M33" s="37">
        <f t="shared" si="45"/>
        <v>5.3999999999999986</v>
      </c>
      <c r="N33" s="37">
        <f t="shared" si="45"/>
        <v>2.3000000000000043</v>
      </c>
      <c r="O33" s="37">
        <f>O31-O30</f>
        <v>10.399999999999999</v>
      </c>
    </row>
    <row r="34" spans="1:15" ht="21" customHeight="1" x14ac:dyDescent="0.15">
      <c r="O34" s="41" t="s">
        <v>53</v>
      </c>
    </row>
  </sheetData>
  <mergeCells count="6">
    <mergeCell ref="A29:A33"/>
    <mergeCell ref="A4:A8"/>
    <mergeCell ref="A9:A13"/>
    <mergeCell ref="A14:A18"/>
    <mergeCell ref="A19:A23"/>
    <mergeCell ref="A24:A28"/>
  </mergeCells>
  <phoneticPr fontId="3"/>
  <pageMargins left="0.7" right="0.7" top="0.75" bottom="0.75" header="0.3" footer="0.3"/>
  <pageSetup paperSize="9" scale="87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全体</vt:lpstr>
      <vt:lpstr>外国人</vt:lpstr>
      <vt:lpstr>日本人</vt:lpstr>
      <vt:lpstr>客室稼働率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