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E074AA6F-6328-4701-8B7A-098DC88ECCD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D13" i="3"/>
  <c r="D12" i="3"/>
  <c r="D18" i="3"/>
  <c r="D17" i="3"/>
  <c r="D23" i="3"/>
  <c r="D22" i="3"/>
  <c r="D28" i="3"/>
  <c r="D27" i="3"/>
  <c r="D33" i="3"/>
  <c r="D32" i="3"/>
  <c r="D33" i="1"/>
  <c r="D32" i="1"/>
  <c r="D28" i="1"/>
  <c r="D27" i="1"/>
  <c r="D23" i="1"/>
  <c r="D22" i="1"/>
  <c r="D18" i="1"/>
  <c r="D17" i="1"/>
  <c r="D13" i="1"/>
  <c r="D12" i="1"/>
  <c r="D8" i="1"/>
  <c r="D7" i="1"/>
  <c r="D26" i="3"/>
  <c r="C26" i="3"/>
  <c r="D28" i="2"/>
  <c r="D27" i="2"/>
  <c r="D33" i="2"/>
  <c r="D32" i="2"/>
  <c r="D23" i="2"/>
  <c r="D22" i="2"/>
  <c r="D18" i="2"/>
  <c r="D17" i="2"/>
  <c r="D13" i="2"/>
  <c r="D12" i="2"/>
  <c r="D8" i="2"/>
  <c r="D7" i="2"/>
  <c r="D33" i="4"/>
  <c r="D32" i="4"/>
  <c r="D28" i="4"/>
  <c r="D27" i="4"/>
  <c r="D23" i="4"/>
  <c r="D22" i="4"/>
  <c r="D18" i="4"/>
  <c r="D17" i="4"/>
  <c r="D13" i="4"/>
  <c r="D12" i="4"/>
  <c r="D8" i="4"/>
  <c r="D7" i="4"/>
  <c r="C23" i="2" l="1"/>
  <c r="D5" i="3"/>
  <c r="C13" i="1"/>
  <c r="M9" i="3" l="1"/>
  <c r="M10" i="3"/>
  <c r="M14" i="3"/>
  <c r="M15" i="3"/>
  <c r="M19" i="3"/>
  <c r="M20" i="3"/>
  <c r="M24" i="3"/>
  <c r="M25" i="3"/>
  <c r="M29" i="3"/>
  <c r="M30" i="3"/>
  <c r="O29" i="3"/>
  <c r="O24" i="3"/>
  <c r="O19" i="3"/>
  <c r="O14" i="3"/>
  <c r="O9" i="3"/>
  <c r="O4" i="3"/>
  <c r="O5" i="3"/>
  <c r="O10" i="3"/>
  <c r="O15" i="3"/>
  <c r="O20" i="3"/>
  <c r="O25" i="3"/>
  <c r="O30" i="3"/>
  <c r="A1" i="4" l="1"/>
  <c r="A1" i="3"/>
  <c r="A1" i="2"/>
  <c r="C7" i="2" l="1"/>
  <c r="C8" i="2"/>
  <c r="C33" i="4"/>
  <c r="C32" i="4"/>
  <c r="C28" i="4"/>
  <c r="C27" i="4"/>
  <c r="C23" i="4"/>
  <c r="C22" i="4"/>
  <c r="C18" i="4"/>
  <c r="C17" i="4"/>
  <c r="C13" i="4"/>
  <c r="C12" i="4"/>
  <c r="C8" i="4"/>
  <c r="C7" i="4"/>
  <c r="C33" i="2"/>
  <c r="C32" i="2"/>
  <c r="C27" i="2"/>
  <c r="C28" i="2"/>
  <c r="C22" i="2"/>
  <c r="C18" i="2"/>
  <c r="C17" i="2"/>
  <c r="C13" i="2"/>
  <c r="C12" i="2"/>
  <c r="C33" i="1"/>
  <c r="C32" i="1"/>
  <c r="C28" i="1"/>
  <c r="C27" i="1"/>
  <c r="C23" i="1"/>
  <c r="C22" i="1"/>
  <c r="C18" i="1"/>
  <c r="C17" i="1"/>
  <c r="C12" i="1"/>
  <c r="C8" i="1"/>
  <c r="C7" i="1"/>
  <c r="N9" i="3" l="1"/>
  <c r="N10" i="3"/>
  <c r="N14" i="3"/>
  <c r="N15" i="3"/>
  <c r="N19" i="3"/>
  <c r="N20" i="3"/>
  <c r="N24" i="3"/>
  <c r="N25" i="3"/>
  <c r="N29" i="3"/>
  <c r="N30" i="3"/>
  <c r="C5" i="3" l="1"/>
  <c r="E5" i="3"/>
  <c r="F5" i="3"/>
  <c r="G5" i="3"/>
  <c r="H5" i="3"/>
  <c r="I5" i="3"/>
  <c r="J5" i="3"/>
  <c r="K5" i="3"/>
  <c r="L5" i="3"/>
  <c r="M5" i="3"/>
  <c r="N5" i="3"/>
  <c r="C10" i="3"/>
  <c r="D10" i="3"/>
  <c r="E10" i="3"/>
  <c r="F10" i="3"/>
  <c r="G10" i="3"/>
  <c r="H10" i="3"/>
  <c r="I10" i="3"/>
  <c r="J10" i="3"/>
  <c r="K10" i="3"/>
  <c r="L10" i="3"/>
  <c r="C15" i="3"/>
  <c r="D15" i="3"/>
  <c r="E15" i="3"/>
  <c r="F15" i="3"/>
  <c r="G15" i="3"/>
  <c r="H15" i="3"/>
  <c r="I15" i="3"/>
  <c r="J15" i="3"/>
  <c r="K15" i="3"/>
  <c r="L15" i="3"/>
  <c r="C31" i="3" l="1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5" i="3"/>
  <c r="K25" i="3"/>
  <c r="J25" i="3"/>
  <c r="I25" i="3"/>
  <c r="H25" i="3"/>
  <c r="G25" i="3"/>
  <c r="F25" i="3"/>
  <c r="E25" i="3"/>
  <c r="D25" i="3"/>
  <c r="C25" i="3"/>
  <c r="L24" i="3"/>
  <c r="K24" i="3"/>
  <c r="J24" i="3"/>
  <c r="I24" i="3"/>
  <c r="H24" i="3"/>
  <c r="G24" i="3"/>
  <c r="F24" i="3"/>
  <c r="E24" i="3"/>
  <c r="D24" i="3"/>
  <c r="C24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C16" i="3"/>
  <c r="L14" i="3"/>
  <c r="K14" i="3"/>
  <c r="J14" i="3"/>
  <c r="I14" i="3"/>
  <c r="H14" i="3"/>
  <c r="G14" i="3"/>
  <c r="F14" i="3"/>
  <c r="E14" i="3"/>
  <c r="D14" i="3"/>
  <c r="C14" i="3"/>
  <c r="C11" i="3"/>
  <c r="L9" i="3"/>
  <c r="K9" i="3"/>
  <c r="J9" i="3"/>
  <c r="I9" i="3"/>
  <c r="H9" i="3"/>
  <c r="G9" i="3"/>
  <c r="F9" i="3"/>
  <c r="E9" i="3"/>
  <c r="D9" i="3"/>
  <c r="C9" i="3"/>
  <c r="C6" i="3"/>
  <c r="N4" i="3"/>
  <c r="M4" i="3"/>
  <c r="L4" i="3"/>
  <c r="K4" i="3"/>
  <c r="J4" i="3"/>
  <c r="I4" i="3"/>
  <c r="H4" i="3"/>
  <c r="G4" i="3"/>
  <c r="F4" i="3"/>
  <c r="E4" i="3"/>
  <c r="D4" i="3"/>
  <c r="C4" i="3"/>
  <c r="C23" i="3" l="1"/>
  <c r="C22" i="3"/>
  <c r="C17" i="3"/>
  <c r="C18" i="3"/>
  <c r="C13" i="3"/>
  <c r="C12" i="3"/>
  <c r="C8" i="3"/>
  <c r="C7" i="3"/>
  <c r="C28" i="3"/>
  <c r="C27" i="3"/>
  <c r="C33" i="3"/>
  <c r="C32" i="3"/>
</calcChain>
</file>

<file path=xl/sharedStrings.xml><?xml version="1.0" encoding="utf-8"?>
<sst xmlns="http://schemas.openxmlformats.org/spreadsheetml/2006/main" count="210" uniqueCount="48">
  <si>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</si>
  <si>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</si>
  <si>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</si>
  <si>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</si>
  <si>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</si>
  <si>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</si>
  <si>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</si>
  <si>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</si>
  <si>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</si>
  <si>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</si>
  <si>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</si>
  <si>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</si>
  <si>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</si>
  <si>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</si>
  <si>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</si>
  <si>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</si>
  <si>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</si>
  <si>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</si>
  <si>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</si>
  <si>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</si>
  <si>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</si>
  <si>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</si>
  <si>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</si>
  <si>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</si>
  <si>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</si>
  <si>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徳島県</t>
  </si>
  <si>
    <t>香川県</t>
  </si>
  <si>
    <t>愛媛県</t>
  </si>
  <si>
    <t>高知県</t>
  </si>
  <si>
    <t>四国</t>
  </si>
  <si>
    <t>全国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</si>
  <si>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</si>
  <si>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</si>
  <si>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</si>
  <si>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</si>
  <si>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対2019年差（ポイント）</t>
  </si>
  <si>
    <t>2019年（人泊）</t>
    <rPh sb="6" eb="7">
      <t>ヒト</t>
    </rPh>
    <rPh sb="7" eb="8">
      <t>ハク</t>
    </rPh>
    <phoneticPr fontId="3"/>
  </si>
  <si>
    <t>2024年（人泊）</t>
    <phoneticPr fontId="3"/>
  </si>
  <si>
    <t>2019年（人泊）</t>
    <phoneticPr fontId="3"/>
  </si>
  <si>
    <t>対2019年比（％）</t>
    <phoneticPr fontId="3"/>
  </si>
  <si>
    <t>2019年（％）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</si>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</sst>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5" xfId="0" applyNumberFormat="1" applyFont="1" applyBorder="1" applyAlignment="1">
      <alignment horizontal="right" vertical="center" wrapText="1" readingOrder="1"/>
    </xf>
    <xf numFmtId="0" fontId="7" fillId="0" borderId="5" xfId="0" applyFont="1" applyBorder="1" applyAlignment="1">
      <alignment horizontal="center" vertical="center" readingOrder="1"/>
    </xf>
    <xf numFmtId="0" fontId="7" fillId="3" borderId="5" xfId="0" applyFont="1" applyFill="1" applyBorder="1" applyAlignment="1">
      <alignment horizontal="center" vertical="center" readingOrder="1"/>
    </xf>
    <xf numFmtId="176" fontId="7" fillId="3" borderId="5" xfId="1" applyNumberFormat="1" applyFont="1" applyFill="1" applyBorder="1" applyAlignment="1">
      <alignment horizontal="right" vertical="center" wrapText="1" readingOrder="1"/>
    </xf>
    <xf numFmtId="176" fontId="7" fillId="3" borderId="5" xfId="0" applyNumberFormat="1" applyFont="1" applyFill="1" applyBorder="1" applyAlignment="1">
      <alignment horizontal="right" vertical="center" wrapText="1" readingOrder="1"/>
    </xf>
    <xf numFmtId="176" fontId="7" fillId="2" borderId="5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zoomScaleNormal="100" workbookViewId="0">
      <selection activeCell="D1" sqref="D1"/>
    </sheetView>
  </sheetViews>
  <sheetFormatPr defaultRowHeight="13.5" x14ac:dyDescent="0.15"/>
  <cols>
    <col min="1" max="1" width="7.125" style="10" customWidth="1"/>
    <col min="2" max="2" width="15.5" style="11" customWidth="1"/>
    <col min="3" max="14" width="11.125" style="10" customWidth="1"/>
    <col min="15" max="15" width="12.625" style="10" bestFit="1" customWidth="1"/>
    <col min="17" max="17" width="10.25" bestFit="1" customWidth="1"/>
  </cols>
  <sheetData>
    <row r="1" spans="1:15" ht="14.25" x14ac:dyDescent="0.15">
      <c r="A1" s="29" t="s">
        <v>42</v>
      </c>
      <c r="C1" s="10" t="s">
        <v>47</v>
      </c>
    </row>
    <row r="2" spans="1:15" x14ac:dyDescent="0.15">
      <c r="A2" s="10" t="s">
        <v>31</v>
      </c>
    </row>
    <row r="3" spans="1:15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5" x14ac:dyDescent="0.15">
      <c r="A4" s="31" t="s">
        <v>15</v>
      </c>
      <c r="B4" s="2" t="s">
        <v>36</v>
      </c>
      <c r="C4" s="4">
        <v>158890</v>
      </c>
      <c r="D4" s="4">
        <v>157730</v>
      </c>
      <c r="E4" s="4">
        <v>219230</v>
      </c>
      <c r="F4" s="4">
        <v>227470</v>
      </c>
      <c r="G4" s="4">
        <v>252050</v>
      </c>
      <c r="H4" s="4">
        <v>184890</v>
      </c>
      <c r="I4" s="4">
        <v>209720</v>
      </c>
      <c r="J4" s="5">
        <v>289220</v>
      </c>
      <c r="K4" s="5">
        <v>206710</v>
      </c>
      <c r="L4" s="5">
        <v>241110</v>
      </c>
      <c r="M4" s="5">
        <v>236140</v>
      </c>
      <c r="N4" s="5">
        <v>185380</v>
      </c>
      <c r="O4" s="5">
        <v>2568550</v>
      </c>
    </row>
    <row r="5" spans="1:15" x14ac:dyDescent="0.15">
      <c r="A5" s="32"/>
      <c r="B5" s="2" t="s">
        <v>37</v>
      </c>
      <c r="C5" s="5">
        <v>160740</v>
      </c>
      <c r="D5" s="5">
        <v>165440</v>
      </c>
      <c r="E5" s="5">
        <v>226700</v>
      </c>
      <c r="F5" s="5">
        <v>215070</v>
      </c>
      <c r="G5" s="5">
        <v>242780</v>
      </c>
      <c r="H5" s="5">
        <v>174160</v>
      </c>
      <c r="I5" s="5">
        <v>198960</v>
      </c>
      <c r="J5" s="5">
        <v>283400</v>
      </c>
      <c r="K5" s="5">
        <v>214720</v>
      </c>
      <c r="L5" s="5">
        <v>243840</v>
      </c>
      <c r="M5" s="5">
        <v>263260</v>
      </c>
      <c r="N5" s="5">
        <v>226630</v>
      </c>
      <c r="O5" s="5">
        <v>2615700</v>
      </c>
    </row>
    <row r="6" spans="1:15" x14ac:dyDescent="0.15">
      <c r="A6" s="32"/>
      <c r="B6" s="2" t="s">
        <v>43</v>
      </c>
      <c r="C6" s="5">
        <v>170570</v>
      </c>
      <c r="D6" s="5">
        <v>175250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15">
      <c r="A7" s="32"/>
      <c r="B7" s="6" t="s">
        <v>39</v>
      </c>
      <c r="C7" s="7">
        <f t="shared" ref="C7:D7" si="0">C6/C4*100-100</f>
        <v>7.3509975454716994</v>
      </c>
      <c r="D7" s="7">
        <f t="shared" si="0"/>
        <v>11.107588917770883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33"/>
      <c r="B8" s="6" t="s">
        <v>44</v>
      </c>
      <c r="C8" s="7">
        <f t="shared" ref="C8:D8" si="1">C6/C5*100-100</f>
        <v>6.1154659698892573</v>
      </c>
      <c r="D8" s="7">
        <f t="shared" si="1"/>
        <v>5.92964216634428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31" t="s">
        <v>16</v>
      </c>
      <c r="B9" s="2" t="s">
        <v>38</v>
      </c>
      <c r="C9" s="4">
        <v>273730</v>
      </c>
      <c r="D9" s="4">
        <v>293710</v>
      </c>
      <c r="E9" s="4">
        <v>397340</v>
      </c>
      <c r="F9" s="4">
        <v>379360</v>
      </c>
      <c r="G9" s="4">
        <v>418610</v>
      </c>
      <c r="H9" s="4">
        <v>323550</v>
      </c>
      <c r="I9" s="5">
        <v>393090</v>
      </c>
      <c r="J9" s="5">
        <v>540650</v>
      </c>
      <c r="K9" s="5">
        <v>405490</v>
      </c>
      <c r="L9" s="5">
        <v>466600</v>
      </c>
      <c r="M9" s="5">
        <v>427490</v>
      </c>
      <c r="N9" s="5">
        <v>339630</v>
      </c>
      <c r="O9" s="5">
        <v>4659250</v>
      </c>
    </row>
    <row r="10" spans="1:15" x14ac:dyDescent="0.15">
      <c r="A10" s="32"/>
      <c r="B10" s="2" t="s">
        <v>37</v>
      </c>
      <c r="C10" s="5">
        <v>279530</v>
      </c>
      <c r="D10" s="5">
        <v>317260</v>
      </c>
      <c r="E10" s="5">
        <v>418670</v>
      </c>
      <c r="F10" s="5">
        <v>392000</v>
      </c>
      <c r="G10" s="5">
        <v>382580</v>
      </c>
      <c r="H10" s="5">
        <v>323490</v>
      </c>
      <c r="I10" s="5">
        <v>385150</v>
      </c>
      <c r="J10" s="5">
        <v>505210</v>
      </c>
      <c r="K10" s="5">
        <v>381840</v>
      </c>
      <c r="L10" s="5">
        <v>411500</v>
      </c>
      <c r="M10" s="5">
        <v>436480</v>
      </c>
      <c r="N10" s="5">
        <v>359550</v>
      </c>
      <c r="O10" s="5">
        <v>4593270</v>
      </c>
    </row>
    <row r="11" spans="1:15" x14ac:dyDescent="0.15">
      <c r="A11" s="32"/>
      <c r="B11" s="2" t="s">
        <v>43</v>
      </c>
      <c r="C11" s="5">
        <v>308620</v>
      </c>
      <c r="D11" s="5">
        <v>316570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15">
      <c r="A12" s="32"/>
      <c r="B12" s="6" t="s">
        <v>39</v>
      </c>
      <c r="C12" s="7">
        <f>C11/C9*100-100</f>
        <v>12.746136704051452</v>
      </c>
      <c r="D12" s="7">
        <f>D11/D9*100-100</f>
        <v>7.7831874978720634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3"/>
      <c r="B13" s="6" t="s">
        <v>44</v>
      </c>
      <c r="C13" s="7">
        <f>C11/C10*100-100</f>
        <v>10.406754194540852</v>
      </c>
      <c r="D13" s="7">
        <f>D11/D10*100-100</f>
        <v>-0.21748723444493123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1" t="s">
        <v>17</v>
      </c>
      <c r="B14" s="2" t="s">
        <v>38</v>
      </c>
      <c r="C14" s="4">
        <v>297380</v>
      </c>
      <c r="D14" s="4">
        <v>295660</v>
      </c>
      <c r="E14" s="4">
        <v>391220</v>
      </c>
      <c r="F14" s="4">
        <v>380620</v>
      </c>
      <c r="G14" s="4">
        <v>381230</v>
      </c>
      <c r="H14" s="4">
        <v>310630</v>
      </c>
      <c r="I14" s="5">
        <v>364170</v>
      </c>
      <c r="J14" s="5">
        <v>466490</v>
      </c>
      <c r="K14" s="5">
        <v>343930</v>
      </c>
      <c r="L14" s="5">
        <v>394710</v>
      </c>
      <c r="M14" s="5">
        <v>423560</v>
      </c>
      <c r="N14" s="5">
        <v>335910</v>
      </c>
      <c r="O14" s="5">
        <v>4385520</v>
      </c>
    </row>
    <row r="15" spans="1:15" x14ac:dyDescent="0.15">
      <c r="A15" s="32"/>
      <c r="B15" s="2" t="s">
        <v>37</v>
      </c>
      <c r="C15" s="5">
        <v>285700</v>
      </c>
      <c r="D15" s="5">
        <v>303430</v>
      </c>
      <c r="E15" s="5">
        <v>408500</v>
      </c>
      <c r="F15" s="5">
        <v>372170</v>
      </c>
      <c r="G15" s="5">
        <v>374840</v>
      </c>
      <c r="H15" s="5">
        <v>308910</v>
      </c>
      <c r="I15" s="5">
        <v>359450</v>
      </c>
      <c r="J15" s="5">
        <v>436200</v>
      </c>
      <c r="K15" s="5">
        <v>352410</v>
      </c>
      <c r="L15" s="5">
        <v>412750</v>
      </c>
      <c r="M15" s="5">
        <v>448950</v>
      </c>
      <c r="N15" s="5">
        <v>332190</v>
      </c>
      <c r="O15" s="5">
        <v>4395490</v>
      </c>
    </row>
    <row r="16" spans="1:15" x14ac:dyDescent="0.15">
      <c r="A16" s="32"/>
      <c r="B16" s="2" t="s">
        <v>43</v>
      </c>
      <c r="C16" s="5">
        <v>332190</v>
      </c>
      <c r="D16" s="5">
        <v>322980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7" x14ac:dyDescent="0.15">
      <c r="A17" s="32"/>
      <c r="B17" s="6" t="s">
        <v>39</v>
      </c>
      <c r="C17" s="7">
        <f t="shared" ref="C17:D17" si="2">C16/C14*100-100</f>
        <v>11.705561907323968</v>
      </c>
      <c r="D17" s="7">
        <f t="shared" si="2"/>
        <v>9.240343637962539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7" x14ac:dyDescent="0.15">
      <c r="A18" s="33"/>
      <c r="B18" s="6" t="s">
        <v>44</v>
      </c>
      <c r="C18" s="7">
        <f t="shared" ref="C18:D18" si="3">C16/C15*100-100</f>
        <v>16.272313615680773</v>
      </c>
      <c r="D18" s="7">
        <f t="shared" si="3"/>
        <v>6.4430016807830413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7" x14ac:dyDescent="0.15">
      <c r="A19" s="31" t="s">
        <v>18</v>
      </c>
      <c r="B19" s="2" t="s">
        <v>38</v>
      </c>
      <c r="C19" s="4">
        <v>165440</v>
      </c>
      <c r="D19" s="4">
        <v>192980</v>
      </c>
      <c r="E19" s="4">
        <v>266290</v>
      </c>
      <c r="F19" s="4">
        <v>272600</v>
      </c>
      <c r="G19" s="4">
        <v>287010</v>
      </c>
      <c r="H19" s="4">
        <v>206790</v>
      </c>
      <c r="I19" s="5">
        <v>238330</v>
      </c>
      <c r="J19" s="5">
        <v>347870</v>
      </c>
      <c r="K19" s="5">
        <v>223690</v>
      </c>
      <c r="L19" s="5">
        <v>243410</v>
      </c>
      <c r="M19" s="5">
        <v>262330</v>
      </c>
      <c r="N19" s="5">
        <v>196370</v>
      </c>
      <c r="O19" s="5">
        <v>2903110</v>
      </c>
    </row>
    <row r="20" spans="1:17" x14ac:dyDescent="0.15">
      <c r="A20" s="32"/>
      <c r="B20" s="2" t="s">
        <v>37</v>
      </c>
      <c r="C20" s="5">
        <v>159320</v>
      </c>
      <c r="D20" s="5">
        <v>177680</v>
      </c>
      <c r="E20" s="5">
        <v>242570</v>
      </c>
      <c r="F20" s="5">
        <v>212560</v>
      </c>
      <c r="G20" s="5">
        <v>245090</v>
      </c>
      <c r="H20" s="5">
        <v>177830</v>
      </c>
      <c r="I20" s="5">
        <v>248870</v>
      </c>
      <c r="J20" s="5">
        <v>315280</v>
      </c>
      <c r="K20" s="5">
        <v>222020</v>
      </c>
      <c r="L20" s="5">
        <v>224090</v>
      </c>
      <c r="M20" s="5">
        <v>248120</v>
      </c>
      <c r="N20" s="5">
        <v>191250</v>
      </c>
      <c r="O20" s="5">
        <v>2664680</v>
      </c>
    </row>
    <row r="21" spans="1:17" x14ac:dyDescent="0.15">
      <c r="A21" s="32"/>
      <c r="B21" s="2" t="s">
        <v>43</v>
      </c>
      <c r="C21" s="5">
        <v>171000</v>
      </c>
      <c r="D21" s="5">
        <v>179370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7" x14ac:dyDescent="0.15">
      <c r="A22" s="32"/>
      <c r="B22" s="6" t="s">
        <v>39</v>
      </c>
      <c r="C22" s="7">
        <f t="shared" ref="C22:D22" si="4">C21/C19*100-100</f>
        <v>3.3607350096711741</v>
      </c>
      <c r="D22" s="7">
        <f t="shared" si="4"/>
        <v>-7.0525443051093362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x14ac:dyDescent="0.15">
      <c r="A23" s="33"/>
      <c r="B23" s="6" t="s">
        <v>44</v>
      </c>
      <c r="C23" s="7">
        <f t="shared" ref="C23:D23" si="5">C21/C20*100-100</f>
        <v>7.3311574190308733</v>
      </c>
      <c r="D23" s="7">
        <f t="shared" si="5"/>
        <v>0.95114813147230848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x14ac:dyDescent="0.15">
      <c r="A24" s="31" t="s">
        <v>19</v>
      </c>
      <c r="B24" s="2" t="s">
        <v>38</v>
      </c>
      <c r="C24" s="4">
        <v>895450</v>
      </c>
      <c r="D24" s="4">
        <v>940090</v>
      </c>
      <c r="E24" s="4">
        <v>1274080</v>
      </c>
      <c r="F24" s="4">
        <v>1260060</v>
      </c>
      <c r="G24" s="4">
        <v>1338890</v>
      </c>
      <c r="H24" s="4">
        <v>1025860</v>
      </c>
      <c r="I24" s="5">
        <v>1205310</v>
      </c>
      <c r="J24" s="5">
        <v>1644230</v>
      </c>
      <c r="K24" s="5">
        <v>1179830</v>
      </c>
      <c r="L24" s="5">
        <v>1345830</v>
      </c>
      <c r="M24" s="5">
        <v>1349520</v>
      </c>
      <c r="N24" s="5">
        <v>1057290</v>
      </c>
      <c r="O24" s="5">
        <v>14516430</v>
      </c>
      <c r="Q24" s="30"/>
    </row>
    <row r="25" spans="1:17" x14ac:dyDescent="0.15">
      <c r="A25" s="32"/>
      <c r="B25" s="2" t="s">
        <v>37</v>
      </c>
      <c r="C25" s="5">
        <v>885290</v>
      </c>
      <c r="D25" s="5">
        <v>963800</v>
      </c>
      <c r="E25" s="5">
        <v>1296430</v>
      </c>
      <c r="F25" s="5">
        <v>1191800</v>
      </c>
      <c r="G25" s="5">
        <v>1245290</v>
      </c>
      <c r="H25" s="5">
        <v>984390</v>
      </c>
      <c r="I25" s="5">
        <v>1192430</v>
      </c>
      <c r="J25" s="5">
        <v>1540100</v>
      </c>
      <c r="K25" s="5">
        <v>1170980</v>
      </c>
      <c r="L25" s="5">
        <v>1292180</v>
      </c>
      <c r="M25" s="5">
        <v>1396820</v>
      </c>
      <c r="N25" s="5">
        <v>1109620</v>
      </c>
      <c r="O25" s="5">
        <v>14269150</v>
      </c>
    </row>
    <row r="26" spans="1:17" x14ac:dyDescent="0.15">
      <c r="A26" s="32"/>
      <c r="B26" s="2" t="s">
        <v>43</v>
      </c>
      <c r="C26" s="5">
        <v>982380</v>
      </c>
      <c r="D26" s="5">
        <v>994180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30"/>
    </row>
    <row r="27" spans="1:17" x14ac:dyDescent="0.15">
      <c r="A27" s="32"/>
      <c r="B27" s="6" t="s">
        <v>39</v>
      </c>
      <c r="C27" s="7">
        <f t="shared" ref="C27:D27" si="6">C26/C24*100-100</f>
        <v>9.7079680607515826</v>
      </c>
      <c r="D27" s="7">
        <f t="shared" si="6"/>
        <v>5.7537044325543434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7" x14ac:dyDescent="0.15">
      <c r="A28" s="33"/>
      <c r="B28" s="6" t="s">
        <v>44</v>
      </c>
      <c r="C28" s="7">
        <f t="shared" ref="C28:D28" si="7">C26/C25*100-100</f>
        <v>10.967027753617458</v>
      </c>
      <c r="D28" s="7">
        <f t="shared" si="7"/>
        <v>3.152106246109156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7" x14ac:dyDescent="0.15">
      <c r="A29" s="31" t="s">
        <v>20</v>
      </c>
      <c r="B29" s="2" t="s">
        <v>38</v>
      </c>
      <c r="C29" s="8">
        <v>42684710</v>
      </c>
      <c r="D29" s="8">
        <v>43539370</v>
      </c>
      <c r="E29" s="8">
        <v>51147600</v>
      </c>
      <c r="F29" s="8">
        <v>50718730</v>
      </c>
      <c r="G29" s="9">
        <v>51402690</v>
      </c>
      <c r="H29" s="9">
        <v>45810390</v>
      </c>
      <c r="I29" s="9">
        <v>51780530</v>
      </c>
      <c r="J29" s="9">
        <v>63234040</v>
      </c>
      <c r="K29" s="9">
        <v>48761240</v>
      </c>
      <c r="L29" s="9">
        <v>50052850</v>
      </c>
      <c r="M29" s="9">
        <v>49659370</v>
      </c>
      <c r="N29" s="9">
        <v>47129960</v>
      </c>
      <c r="O29" s="5">
        <v>595921480</v>
      </c>
    </row>
    <row r="30" spans="1:17" x14ac:dyDescent="0.15">
      <c r="A30" s="32"/>
      <c r="B30" s="2" t="s">
        <v>37</v>
      </c>
      <c r="C30" s="8">
        <v>45650120</v>
      </c>
      <c r="D30" s="5">
        <v>47848400</v>
      </c>
      <c r="E30" s="5">
        <v>55110080</v>
      </c>
      <c r="F30" s="5">
        <v>51896160</v>
      </c>
      <c r="G30" s="5">
        <v>53900610</v>
      </c>
      <c r="H30" s="5">
        <v>50360010</v>
      </c>
      <c r="I30" s="5">
        <v>56662380</v>
      </c>
      <c r="J30" s="5">
        <v>64977430</v>
      </c>
      <c r="K30" s="5">
        <v>53705740</v>
      </c>
      <c r="L30" s="5">
        <v>58439780</v>
      </c>
      <c r="M30" s="5">
        <v>57117730</v>
      </c>
      <c r="N30" s="5">
        <v>54606960</v>
      </c>
      <c r="O30" s="5">
        <v>650275390</v>
      </c>
    </row>
    <row r="31" spans="1:17" x14ac:dyDescent="0.15">
      <c r="A31" s="32"/>
      <c r="B31" s="2" t="s">
        <v>43</v>
      </c>
      <c r="C31" s="8">
        <v>48878300</v>
      </c>
      <c r="D31" s="5">
        <v>47933890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7" x14ac:dyDescent="0.15">
      <c r="A32" s="32"/>
      <c r="B32" s="6" t="s">
        <v>39</v>
      </c>
      <c r="C32" s="7">
        <f t="shared" ref="C32:D32" si="8">C31/C29*100-100</f>
        <v>14.510090381309837</v>
      </c>
      <c r="D32" s="7">
        <f t="shared" si="8"/>
        <v>10.093209892563905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15">
      <c r="A33" s="33"/>
      <c r="B33" s="6" t="s">
        <v>44</v>
      </c>
      <c r="C33" s="7">
        <f t="shared" ref="C33:D33" si="9">C31/C30*100-100</f>
        <v>7.0715695818543338</v>
      </c>
      <c r="D33" s="7">
        <f t="shared" si="9"/>
        <v>0.1786684612233671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opLeftCell="A15" zoomScaleNormal="100" workbookViewId="0">
      <selection activeCell="D23" sqref="D22:D23"/>
    </sheetView>
  </sheetViews>
  <sheetFormatPr defaultRowHeight="13.5" x14ac:dyDescent="0.15"/>
  <cols>
    <col min="1" max="1" width="7.125" style="19" customWidth="1"/>
    <col min="2" max="2" width="15.5" style="19" customWidth="1"/>
    <col min="3" max="14" width="11.125" style="19" customWidth="1"/>
    <col min="15" max="15" width="12.625" style="19" bestFit="1" customWidth="1"/>
  </cols>
  <sheetData>
    <row r="1" spans="1:15" ht="14.25" x14ac:dyDescent="0.15">
      <c r="A1" s="29" t="str">
        <f>全体!A1</f>
        <v>宿泊旅行統計調査</v>
      </c>
    </row>
    <row r="2" spans="1:15" x14ac:dyDescent="0.15">
      <c r="A2" s="10" t="s">
        <v>32</v>
      </c>
    </row>
    <row r="3" spans="1:15" x14ac:dyDescent="0.1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3" t="s">
        <v>14</v>
      </c>
    </row>
    <row r="4" spans="1:15" x14ac:dyDescent="0.15">
      <c r="A4" s="34" t="s">
        <v>15</v>
      </c>
      <c r="B4" s="2" t="s">
        <v>36</v>
      </c>
      <c r="C4" s="14">
        <v>7010</v>
      </c>
      <c r="D4" s="14">
        <v>8850</v>
      </c>
      <c r="E4" s="14">
        <v>12030</v>
      </c>
      <c r="F4" s="14">
        <v>13220</v>
      </c>
      <c r="G4" s="14">
        <v>11410</v>
      </c>
      <c r="H4" s="14">
        <v>9710</v>
      </c>
      <c r="I4" s="14">
        <v>9540</v>
      </c>
      <c r="J4" s="14">
        <v>12750</v>
      </c>
      <c r="K4" s="14">
        <v>9630</v>
      </c>
      <c r="L4" s="14">
        <v>13860</v>
      </c>
      <c r="M4" s="14">
        <v>15290</v>
      </c>
      <c r="N4" s="14">
        <v>10280</v>
      </c>
      <c r="O4" s="14">
        <v>133560</v>
      </c>
    </row>
    <row r="5" spans="1:15" x14ac:dyDescent="0.15">
      <c r="A5" s="34"/>
      <c r="B5" s="2" t="s">
        <v>37</v>
      </c>
      <c r="C5" s="14">
        <v>6360</v>
      </c>
      <c r="D5" s="5">
        <v>8810</v>
      </c>
      <c r="E5" s="14">
        <v>19640</v>
      </c>
      <c r="F5" s="14">
        <v>16880</v>
      </c>
      <c r="G5" s="14">
        <v>16710</v>
      </c>
      <c r="H5" s="14">
        <v>11140</v>
      </c>
      <c r="I5" s="14">
        <v>16950</v>
      </c>
      <c r="J5" s="14">
        <v>13830</v>
      </c>
      <c r="K5" s="14">
        <v>12530</v>
      </c>
      <c r="L5" s="14">
        <v>19480</v>
      </c>
      <c r="M5" s="14">
        <v>22550</v>
      </c>
      <c r="N5" s="14">
        <v>15590</v>
      </c>
      <c r="O5" s="14">
        <v>180490</v>
      </c>
    </row>
    <row r="6" spans="1:15" x14ac:dyDescent="0.15">
      <c r="A6" s="34"/>
      <c r="B6" s="2" t="s">
        <v>43</v>
      </c>
      <c r="C6" s="14">
        <v>14210</v>
      </c>
      <c r="D6" s="5">
        <v>13030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15">
      <c r="A7" s="34"/>
      <c r="B7" s="6" t="s">
        <v>39</v>
      </c>
      <c r="C7" s="15">
        <f t="shared" ref="C7:D7" si="0">C6/C4*100-100</f>
        <v>102.71041369472184</v>
      </c>
      <c r="D7" s="15">
        <f t="shared" si="0"/>
        <v>47.231638418079086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15">
      <c r="A8" s="34"/>
      <c r="B8" s="6" t="s">
        <v>44</v>
      </c>
      <c r="C8" s="15">
        <f t="shared" ref="C8:D8" si="1">C6/C5*100-100</f>
        <v>123.42767295597486</v>
      </c>
      <c r="D8" s="15">
        <f t="shared" si="1"/>
        <v>47.900113507377966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15">
      <c r="A9" s="34" t="s">
        <v>16</v>
      </c>
      <c r="B9" s="2" t="s">
        <v>36</v>
      </c>
      <c r="C9" s="14">
        <v>35810</v>
      </c>
      <c r="D9" s="14">
        <v>46660</v>
      </c>
      <c r="E9" s="14">
        <v>63030</v>
      </c>
      <c r="F9" s="14">
        <v>62640</v>
      </c>
      <c r="G9" s="14">
        <v>79840</v>
      </c>
      <c r="H9" s="14">
        <v>52760</v>
      </c>
      <c r="I9" s="14">
        <v>73180</v>
      </c>
      <c r="J9" s="14">
        <v>70660</v>
      </c>
      <c r="K9" s="14">
        <v>62200</v>
      </c>
      <c r="L9" s="14">
        <v>112630</v>
      </c>
      <c r="M9" s="14">
        <v>69630</v>
      </c>
      <c r="N9" s="14">
        <v>42670</v>
      </c>
      <c r="O9" s="14">
        <v>771730</v>
      </c>
    </row>
    <row r="10" spans="1:15" x14ac:dyDescent="0.15">
      <c r="A10" s="34"/>
      <c r="B10" s="2" t="s">
        <v>37</v>
      </c>
      <c r="C10" s="14">
        <v>31760</v>
      </c>
      <c r="D10" s="5">
        <v>37530</v>
      </c>
      <c r="E10" s="14">
        <v>57950</v>
      </c>
      <c r="F10" s="14">
        <v>78000</v>
      </c>
      <c r="G10" s="14">
        <v>75270</v>
      </c>
      <c r="H10" s="14">
        <v>70550</v>
      </c>
      <c r="I10" s="14">
        <v>81800</v>
      </c>
      <c r="J10" s="14">
        <v>76900</v>
      </c>
      <c r="K10" s="14">
        <v>74030</v>
      </c>
      <c r="L10" s="14">
        <v>94500</v>
      </c>
      <c r="M10" s="14">
        <v>106230</v>
      </c>
      <c r="N10" s="14">
        <v>83030</v>
      </c>
      <c r="O10" s="14">
        <v>867550</v>
      </c>
    </row>
    <row r="11" spans="1:15" x14ac:dyDescent="0.15">
      <c r="A11" s="34"/>
      <c r="B11" s="2" t="s">
        <v>43</v>
      </c>
      <c r="C11" s="14">
        <v>74760</v>
      </c>
      <c r="D11" s="5">
        <v>72500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15">
      <c r="A12" s="34"/>
      <c r="B12" s="6" t="s">
        <v>39</v>
      </c>
      <c r="C12" s="15">
        <f t="shared" ref="C12:D12" si="2">C11/C9*100-100</f>
        <v>108.76850041887741</v>
      </c>
      <c r="D12" s="15">
        <f t="shared" si="2"/>
        <v>55.379339905700817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15">
      <c r="A13" s="34"/>
      <c r="B13" s="6" t="s">
        <v>44</v>
      </c>
      <c r="C13" s="15">
        <f t="shared" ref="C13:D13" si="3">C11/C10*100-100</f>
        <v>135.39042821158688</v>
      </c>
      <c r="D13" s="15">
        <f t="shared" si="3"/>
        <v>93.178790301092477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15">
      <c r="A14" s="34" t="s">
        <v>17</v>
      </c>
      <c r="B14" s="2" t="s">
        <v>36</v>
      </c>
      <c r="C14" s="14">
        <v>16640</v>
      </c>
      <c r="D14" s="14">
        <v>16540</v>
      </c>
      <c r="E14" s="14">
        <v>20080</v>
      </c>
      <c r="F14" s="14">
        <v>22730</v>
      </c>
      <c r="G14" s="14">
        <v>18280</v>
      </c>
      <c r="H14" s="14">
        <v>13910</v>
      </c>
      <c r="I14" s="14">
        <v>18200</v>
      </c>
      <c r="J14" s="14">
        <v>17120</v>
      </c>
      <c r="K14" s="14">
        <v>13590</v>
      </c>
      <c r="L14" s="14">
        <v>21550</v>
      </c>
      <c r="M14" s="14">
        <v>22520</v>
      </c>
      <c r="N14" s="14">
        <v>15110</v>
      </c>
      <c r="O14" s="14">
        <v>216270</v>
      </c>
    </row>
    <row r="15" spans="1:15" x14ac:dyDescent="0.15">
      <c r="A15" s="34"/>
      <c r="B15" s="2" t="s">
        <v>37</v>
      </c>
      <c r="C15" s="14">
        <v>24090</v>
      </c>
      <c r="D15" s="5">
        <v>19700</v>
      </c>
      <c r="E15" s="14">
        <v>33730</v>
      </c>
      <c r="F15" s="14">
        <v>47060</v>
      </c>
      <c r="G15" s="14">
        <v>39160</v>
      </c>
      <c r="H15" s="14">
        <v>36060</v>
      </c>
      <c r="I15" s="14">
        <v>37010</v>
      </c>
      <c r="J15" s="14">
        <v>30340</v>
      </c>
      <c r="K15" s="14">
        <v>30350</v>
      </c>
      <c r="L15" s="14">
        <v>49330</v>
      </c>
      <c r="M15" s="14">
        <v>60460</v>
      </c>
      <c r="N15" s="14">
        <v>41250</v>
      </c>
      <c r="O15" s="14">
        <v>448570</v>
      </c>
    </row>
    <row r="16" spans="1:15" x14ac:dyDescent="0.15">
      <c r="A16" s="34"/>
      <c r="B16" s="2" t="s">
        <v>43</v>
      </c>
      <c r="C16" s="14">
        <v>43430</v>
      </c>
      <c r="D16" s="5">
        <v>32920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15">
      <c r="A17" s="34"/>
      <c r="B17" s="6" t="s">
        <v>39</v>
      </c>
      <c r="C17" s="15">
        <f t="shared" ref="C17:D17" si="4">C16/C14*100-100</f>
        <v>160.99759615384619</v>
      </c>
      <c r="D17" s="15">
        <f t="shared" si="4"/>
        <v>99.032648125755742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15">
      <c r="A18" s="34"/>
      <c r="B18" s="6" t="s">
        <v>44</v>
      </c>
      <c r="C18" s="15">
        <f t="shared" ref="C18:D18" si="5">C16/C15*100-100</f>
        <v>80.282274802822741</v>
      </c>
      <c r="D18" s="15">
        <f t="shared" si="5"/>
        <v>67.10659898477158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15">
      <c r="A19" s="34" t="s">
        <v>18</v>
      </c>
      <c r="B19" s="2" t="s">
        <v>36</v>
      </c>
      <c r="C19" s="14">
        <v>4270</v>
      </c>
      <c r="D19" s="14">
        <v>7220</v>
      </c>
      <c r="E19" s="14">
        <v>10750</v>
      </c>
      <c r="F19" s="14">
        <v>7870</v>
      </c>
      <c r="G19" s="14">
        <v>7250</v>
      </c>
      <c r="H19" s="14">
        <v>6990</v>
      </c>
      <c r="I19" s="14">
        <v>7980</v>
      </c>
      <c r="J19" s="14">
        <v>9150</v>
      </c>
      <c r="K19" s="14">
        <v>6670</v>
      </c>
      <c r="L19" s="14">
        <v>10220</v>
      </c>
      <c r="M19" s="14">
        <v>10490</v>
      </c>
      <c r="N19" s="14">
        <v>6510</v>
      </c>
      <c r="O19" s="14">
        <v>95360</v>
      </c>
    </row>
    <row r="20" spans="1:15" x14ac:dyDescent="0.15">
      <c r="A20" s="34"/>
      <c r="B20" s="2" t="s">
        <v>37</v>
      </c>
      <c r="C20" s="14">
        <v>5830</v>
      </c>
      <c r="D20" s="5">
        <v>8820</v>
      </c>
      <c r="E20" s="14">
        <v>10690</v>
      </c>
      <c r="F20" s="14">
        <v>13510</v>
      </c>
      <c r="G20" s="14">
        <v>10830</v>
      </c>
      <c r="H20" s="14">
        <v>10780</v>
      </c>
      <c r="I20" s="14">
        <v>10900</v>
      </c>
      <c r="J20" s="14">
        <v>8450</v>
      </c>
      <c r="K20" s="14">
        <v>9180</v>
      </c>
      <c r="L20" s="14">
        <v>12410</v>
      </c>
      <c r="M20" s="14">
        <v>14970</v>
      </c>
      <c r="N20" s="14">
        <v>9510</v>
      </c>
      <c r="O20" s="14">
        <v>125900</v>
      </c>
    </row>
    <row r="21" spans="1:15" x14ac:dyDescent="0.15">
      <c r="A21" s="34"/>
      <c r="B21" s="2" t="s">
        <v>43</v>
      </c>
      <c r="C21" s="14">
        <v>8210</v>
      </c>
      <c r="D21" s="5">
        <v>9080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15">
      <c r="A22" s="34"/>
      <c r="B22" s="6" t="s">
        <v>39</v>
      </c>
      <c r="C22" s="15">
        <f t="shared" ref="C22:D22" si="6">C21/C19*100-100</f>
        <v>92.271662763466026</v>
      </c>
      <c r="D22" s="15">
        <f t="shared" si="6"/>
        <v>25.76177285318559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15">
      <c r="A23" s="34"/>
      <c r="B23" s="6" t="s">
        <v>44</v>
      </c>
      <c r="C23" s="15">
        <f>C21/C20*100-100</f>
        <v>40.823327615780443</v>
      </c>
      <c r="D23" s="15">
        <f>D21/D20*100-100</f>
        <v>2.9478458049886598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15">
      <c r="A24" s="34" t="s">
        <v>19</v>
      </c>
      <c r="B24" s="2" t="s">
        <v>36</v>
      </c>
      <c r="C24" s="14">
        <v>63730</v>
      </c>
      <c r="D24" s="14">
        <v>79270</v>
      </c>
      <c r="E24" s="14">
        <v>105890</v>
      </c>
      <c r="F24" s="14">
        <v>106470</v>
      </c>
      <c r="G24" s="14">
        <v>116780</v>
      </c>
      <c r="H24" s="14">
        <v>83360</v>
      </c>
      <c r="I24" s="14">
        <v>108900</v>
      </c>
      <c r="J24" s="14">
        <v>109680</v>
      </c>
      <c r="K24" s="14">
        <v>92090</v>
      </c>
      <c r="L24" s="14">
        <v>158260</v>
      </c>
      <c r="M24" s="14">
        <v>117930</v>
      </c>
      <c r="N24" s="14">
        <v>74560</v>
      </c>
      <c r="O24" s="14">
        <v>1216920</v>
      </c>
    </row>
    <row r="25" spans="1:15" x14ac:dyDescent="0.15">
      <c r="A25" s="34"/>
      <c r="B25" s="2" t="s">
        <v>37</v>
      </c>
      <c r="C25" s="14">
        <v>68050</v>
      </c>
      <c r="D25" s="5">
        <v>74870</v>
      </c>
      <c r="E25" s="14">
        <v>122020</v>
      </c>
      <c r="F25" s="14">
        <v>155440</v>
      </c>
      <c r="G25" s="14">
        <v>141980</v>
      </c>
      <c r="H25" s="14">
        <v>128530</v>
      </c>
      <c r="I25" s="14">
        <v>146660</v>
      </c>
      <c r="J25" s="14">
        <v>129530</v>
      </c>
      <c r="K25" s="14">
        <v>126100</v>
      </c>
      <c r="L25" s="14">
        <v>175720</v>
      </c>
      <c r="M25" s="14">
        <v>204210</v>
      </c>
      <c r="N25" s="14">
        <v>149390</v>
      </c>
      <c r="O25" s="14">
        <v>1622500</v>
      </c>
    </row>
    <row r="26" spans="1:15" x14ac:dyDescent="0.15">
      <c r="A26" s="34"/>
      <c r="B26" s="2" t="s">
        <v>43</v>
      </c>
      <c r="C26" s="14">
        <v>140610</v>
      </c>
      <c r="D26" s="5">
        <v>127530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15">
      <c r="A27" s="34"/>
      <c r="B27" s="6" t="s">
        <v>39</v>
      </c>
      <c r="C27" s="15">
        <f t="shared" ref="C27:D27" si="7">C26/C24*100-100</f>
        <v>120.63392436842929</v>
      </c>
      <c r="D27" s="15">
        <f t="shared" si="7"/>
        <v>60.880534880787167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15">
      <c r="A28" s="34"/>
      <c r="B28" s="6" t="s">
        <v>44</v>
      </c>
      <c r="C28" s="15">
        <f t="shared" ref="C28:D28" si="8">C26/C25*100-100</f>
        <v>106.62747979426891</v>
      </c>
      <c r="D28" s="15">
        <f t="shared" si="8"/>
        <v>70.335247762788839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15">
      <c r="A29" s="34" t="s">
        <v>20</v>
      </c>
      <c r="B29" s="2" t="s">
        <v>36</v>
      </c>
      <c r="C29" s="16">
        <v>9208780</v>
      </c>
      <c r="D29" s="16">
        <v>9276270</v>
      </c>
      <c r="E29" s="16">
        <v>9515070</v>
      </c>
      <c r="F29" s="16">
        <v>11284480</v>
      </c>
      <c r="G29" s="17">
        <v>9727570</v>
      </c>
      <c r="H29" s="17">
        <v>9586990</v>
      </c>
      <c r="I29" s="17">
        <v>10801410</v>
      </c>
      <c r="J29" s="17">
        <v>9486460</v>
      </c>
      <c r="K29" s="17">
        <v>8260400</v>
      </c>
      <c r="L29" s="17">
        <v>10262020</v>
      </c>
      <c r="M29" s="17">
        <v>9064070</v>
      </c>
      <c r="N29" s="17">
        <v>9182820</v>
      </c>
      <c r="O29" s="14">
        <v>115656350</v>
      </c>
    </row>
    <row r="30" spans="1:15" x14ac:dyDescent="0.15">
      <c r="A30" s="34"/>
      <c r="B30" s="2" t="s">
        <v>37</v>
      </c>
      <c r="C30" s="18">
        <v>11235450</v>
      </c>
      <c r="D30" s="5">
        <v>11517350</v>
      </c>
      <c r="E30" s="14">
        <v>12982360</v>
      </c>
      <c r="F30" s="14">
        <v>14501710</v>
      </c>
      <c r="G30" s="14">
        <v>13563370</v>
      </c>
      <c r="H30" s="14">
        <v>13465830</v>
      </c>
      <c r="I30" s="14">
        <v>14699420</v>
      </c>
      <c r="J30" s="14">
        <v>13235450</v>
      </c>
      <c r="K30" s="14">
        <v>12375800</v>
      </c>
      <c r="L30" s="14">
        <v>15823130</v>
      </c>
      <c r="M30" s="14">
        <v>14791280</v>
      </c>
      <c r="N30" s="14">
        <v>15407830</v>
      </c>
      <c r="O30" s="14">
        <v>163598990</v>
      </c>
    </row>
    <row r="31" spans="1:15" x14ac:dyDescent="0.15">
      <c r="A31" s="34"/>
      <c r="B31" s="2" t="s">
        <v>43</v>
      </c>
      <c r="C31" s="18">
        <v>15149400</v>
      </c>
      <c r="D31" s="5">
        <v>13760100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15">
      <c r="A32" s="34"/>
      <c r="B32" s="6" t="s">
        <v>39</v>
      </c>
      <c r="C32" s="15">
        <f t="shared" ref="C32:D32" si="9">C31/C29*100-100</f>
        <v>64.51039117016586</v>
      </c>
      <c r="D32" s="15">
        <f t="shared" si="9"/>
        <v>48.336562001752867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15">
      <c r="A33" s="34"/>
      <c r="B33" s="6" t="s">
        <v>44</v>
      </c>
      <c r="C33" s="15">
        <f t="shared" ref="C33:D33" si="10">C31/C30*100-100</f>
        <v>34.835720865652917</v>
      </c>
      <c r="D33" s="15">
        <f t="shared" si="10"/>
        <v>19.472795391300963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topLeftCell="A15" zoomScaleNormal="100" workbookViewId="0">
      <selection activeCell="H46" sqref="H46"/>
    </sheetView>
  </sheetViews>
  <sheetFormatPr defaultRowHeight="13.5" x14ac:dyDescent="0.15"/>
  <cols>
    <col min="1" max="1" width="7.125" style="19" customWidth="1"/>
    <col min="2" max="2" width="15.5" style="19" customWidth="1"/>
    <col min="3" max="14" width="11.125" style="19" customWidth="1"/>
    <col min="15" max="15" width="12.625" style="19" bestFit="1" customWidth="1"/>
  </cols>
  <sheetData>
    <row r="1" spans="1:15" ht="14.25" x14ac:dyDescent="0.15">
      <c r="A1" s="29" t="str">
        <f>全体!A1</f>
        <v>宿泊旅行統計調査</v>
      </c>
    </row>
    <row r="2" spans="1:15" x14ac:dyDescent="0.15">
      <c r="A2" s="10" t="s">
        <v>33</v>
      </c>
    </row>
    <row r="3" spans="1:15" x14ac:dyDescent="0.1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13" t="s">
        <v>14</v>
      </c>
    </row>
    <row r="4" spans="1:15" x14ac:dyDescent="0.15">
      <c r="A4" s="35" t="s">
        <v>15</v>
      </c>
      <c r="B4" s="2" t="s">
        <v>36</v>
      </c>
      <c r="C4" s="14">
        <f>全体!C4-外国人!C4</f>
        <v>151880</v>
      </c>
      <c r="D4" s="14">
        <f>全体!D4-外国人!D4</f>
        <v>148880</v>
      </c>
      <c r="E4" s="14">
        <f>全体!E4-外国人!E4</f>
        <v>207200</v>
      </c>
      <c r="F4" s="14">
        <f>全体!F4-外国人!F4</f>
        <v>214250</v>
      </c>
      <c r="G4" s="14">
        <f>全体!G4-外国人!G4</f>
        <v>240640</v>
      </c>
      <c r="H4" s="14">
        <f>全体!H4-外国人!H4</f>
        <v>175180</v>
      </c>
      <c r="I4" s="14">
        <f>全体!I4-外国人!I4</f>
        <v>200180</v>
      </c>
      <c r="J4" s="14">
        <f>全体!J4-外国人!J4</f>
        <v>276470</v>
      </c>
      <c r="K4" s="14">
        <f>全体!K4-外国人!K4</f>
        <v>197080</v>
      </c>
      <c r="L4" s="14">
        <f>全体!L4-外国人!L4</f>
        <v>227250</v>
      </c>
      <c r="M4" s="14">
        <f>全体!M4-外国人!M4</f>
        <v>220850</v>
      </c>
      <c r="N4" s="14">
        <f>全体!N4-外国人!N4</f>
        <v>175100</v>
      </c>
      <c r="O4" s="14">
        <f>全体!O4-外国人!O4</f>
        <v>2434990</v>
      </c>
    </row>
    <row r="5" spans="1:15" x14ac:dyDescent="0.15">
      <c r="A5" s="36"/>
      <c r="B5" s="2" t="s">
        <v>37</v>
      </c>
      <c r="C5" s="14">
        <f>全体!C5-外国人!C5</f>
        <v>154380</v>
      </c>
      <c r="D5" s="14">
        <f>全体!D5-外国人!D5</f>
        <v>156630</v>
      </c>
      <c r="E5" s="14">
        <f>全体!E5-外国人!E5</f>
        <v>207060</v>
      </c>
      <c r="F5" s="14">
        <f>全体!F5-外国人!F5</f>
        <v>198190</v>
      </c>
      <c r="G5" s="14">
        <f>全体!G5-外国人!G5</f>
        <v>226070</v>
      </c>
      <c r="H5" s="14">
        <f>全体!H5-外国人!H5</f>
        <v>163020</v>
      </c>
      <c r="I5" s="14">
        <f>全体!I5-外国人!I5</f>
        <v>182010</v>
      </c>
      <c r="J5" s="14">
        <f>全体!J5-外国人!J5</f>
        <v>269570</v>
      </c>
      <c r="K5" s="14">
        <f>全体!K5-外国人!K5</f>
        <v>202190</v>
      </c>
      <c r="L5" s="14">
        <f>全体!L5-外国人!L5</f>
        <v>224360</v>
      </c>
      <c r="M5" s="14">
        <f>全体!M5-外国人!M5</f>
        <v>240710</v>
      </c>
      <c r="N5" s="14">
        <f>全体!N5-外国人!N5</f>
        <v>211040</v>
      </c>
      <c r="O5" s="14">
        <f>全体!O5-外国人!O5</f>
        <v>2435210</v>
      </c>
    </row>
    <row r="6" spans="1:15" x14ac:dyDescent="0.15">
      <c r="A6" s="36"/>
      <c r="B6" s="2" t="s">
        <v>43</v>
      </c>
      <c r="C6" s="14">
        <f>全体!C6-外国人!C6</f>
        <v>156360</v>
      </c>
      <c r="D6" s="14">
        <v>162220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15">
      <c r="A7" s="36"/>
      <c r="B7" s="6" t="s">
        <v>39</v>
      </c>
      <c r="C7" s="15">
        <f t="shared" ref="C7:D7" si="0">C6/C4*100-100</f>
        <v>2.9496971293126109</v>
      </c>
      <c r="D7" s="15">
        <f t="shared" si="0"/>
        <v>8.9602364320257948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15">
      <c r="A8" s="37"/>
      <c r="B8" s="6" t="s">
        <v>44</v>
      </c>
      <c r="C8" s="15">
        <f t="shared" ref="C8:D8" si="1">C6/C5*100-100</f>
        <v>1.282549553050913</v>
      </c>
      <c r="D8" s="15">
        <f t="shared" si="1"/>
        <v>3.5689203856221781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15">
      <c r="A9" s="35" t="s">
        <v>16</v>
      </c>
      <c r="B9" s="2" t="s">
        <v>36</v>
      </c>
      <c r="C9" s="14">
        <f>全体!C9-外国人!C9</f>
        <v>237920</v>
      </c>
      <c r="D9" s="14">
        <f>全体!D9-外国人!D9</f>
        <v>247050</v>
      </c>
      <c r="E9" s="14">
        <f>全体!E9-外国人!E9</f>
        <v>334310</v>
      </c>
      <c r="F9" s="14">
        <f>全体!F9-外国人!F9</f>
        <v>316720</v>
      </c>
      <c r="G9" s="14">
        <f>全体!G9-外国人!G9</f>
        <v>338770</v>
      </c>
      <c r="H9" s="14">
        <f>全体!H9-外国人!H9</f>
        <v>270790</v>
      </c>
      <c r="I9" s="14">
        <f>全体!I9-外国人!I9</f>
        <v>319910</v>
      </c>
      <c r="J9" s="14">
        <f>全体!J9-外国人!J9</f>
        <v>469990</v>
      </c>
      <c r="K9" s="14">
        <f>全体!K9-外国人!K9</f>
        <v>343290</v>
      </c>
      <c r="L9" s="14">
        <f>全体!L9-外国人!L9</f>
        <v>353970</v>
      </c>
      <c r="M9" s="14">
        <f>全体!M9-外国人!M9</f>
        <v>357860</v>
      </c>
      <c r="N9" s="14">
        <f>全体!N9-外国人!N9</f>
        <v>296960</v>
      </c>
      <c r="O9" s="14">
        <f>全体!O9-外国人!O9</f>
        <v>3887520</v>
      </c>
    </row>
    <row r="10" spans="1:15" x14ac:dyDescent="0.15">
      <c r="A10" s="36"/>
      <c r="B10" s="2" t="s">
        <v>37</v>
      </c>
      <c r="C10" s="14">
        <f>全体!C10-外国人!C10</f>
        <v>247770</v>
      </c>
      <c r="D10" s="14">
        <f>全体!D10-外国人!D10</f>
        <v>279730</v>
      </c>
      <c r="E10" s="14">
        <f>全体!E10-外国人!E10</f>
        <v>360720</v>
      </c>
      <c r="F10" s="14">
        <f>全体!F10-外国人!F10</f>
        <v>314000</v>
      </c>
      <c r="G10" s="14">
        <f>全体!G10-外国人!G10</f>
        <v>307310</v>
      </c>
      <c r="H10" s="14">
        <f>全体!H10-外国人!H10</f>
        <v>252940</v>
      </c>
      <c r="I10" s="14">
        <f>全体!I10-外国人!I10</f>
        <v>303350</v>
      </c>
      <c r="J10" s="14">
        <f>全体!J10-外国人!J10</f>
        <v>428310</v>
      </c>
      <c r="K10" s="14">
        <f>全体!K10-外国人!K10</f>
        <v>307810</v>
      </c>
      <c r="L10" s="14">
        <f>全体!L10-外国人!L10</f>
        <v>317000</v>
      </c>
      <c r="M10" s="14">
        <f>全体!M10-外国人!M10</f>
        <v>330250</v>
      </c>
      <c r="N10" s="14">
        <f>全体!N10-外国人!N10</f>
        <v>276520</v>
      </c>
      <c r="O10" s="14">
        <f>全体!O10-外国人!O10</f>
        <v>3725720</v>
      </c>
    </row>
    <row r="11" spans="1:15" x14ac:dyDescent="0.15">
      <c r="A11" s="36"/>
      <c r="B11" s="2" t="s">
        <v>43</v>
      </c>
      <c r="C11" s="14">
        <f>全体!C11-外国人!C11</f>
        <v>233860</v>
      </c>
      <c r="D11" s="14">
        <v>244070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15">
      <c r="A12" s="36"/>
      <c r="B12" s="6" t="s">
        <v>39</v>
      </c>
      <c r="C12" s="15">
        <f t="shared" ref="C12:D12" si="2">C11/C9*100-100</f>
        <v>-1.7064559515803666</v>
      </c>
      <c r="D12" s="15">
        <f t="shared" si="2"/>
        <v>-1.2062335559603383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15">
      <c r="A13" s="37"/>
      <c r="B13" s="6" t="s">
        <v>44</v>
      </c>
      <c r="C13" s="15">
        <f t="shared" ref="C13:D13" si="3">C11/C10*100-100</f>
        <v>-5.6140775719417206</v>
      </c>
      <c r="D13" s="15">
        <f t="shared" si="3"/>
        <v>-12.748007006756509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15">
      <c r="A14" s="35" t="s">
        <v>17</v>
      </c>
      <c r="B14" s="2" t="s">
        <v>36</v>
      </c>
      <c r="C14" s="14">
        <f>全体!C14-外国人!C14</f>
        <v>280740</v>
      </c>
      <c r="D14" s="14">
        <f>全体!D14-外国人!D14</f>
        <v>279120</v>
      </c>
      <c r="E14" s="14">
        <f>全体!E14-外国人!E14</f>
        <v>371140</v>
      </c>
      <c r="F14" s="14">
        <f>全体!F14-外国人!F14</f>
        <v>357890</v>
      </c>
      <c r="G14" s="14">
        <f>全体!G14-外国人!G14</f>
        <v>362950</v>
      </c>
      <c r="H14" s="14">
        <f>全体!H14-外国人!H14</f>
        <v>296720</v>
      </c>
      <c r="I14" s="14">
        <f>全体!I14-外国人!I14</f>
        <v>345970</v>
      </c>
      <c r="J14" s="14">
        <f>全体!J14-外国人!J14</f>
        <v>449370</v>
      </c>
      <c r="K14" s="14">
        <f>全体!K14-外国人!K14</f>
        <v>330340</v>
      </c>
      <c r="L14" s="14">
        <f>全体!L14-外国人!L14</f>
        <v>373160</v>
      </c>
      <c r="M14" s="14">
        <f>全体!M14-外国人!M14</f>
        <v>401040</v>
      </c>
      <c r="N14" s="14">
        <f>全体!N14-外国人!N14</f>
        <v>320800</v>
      </c>
      <c r="O14" s="14">
        <f>全体!O14-外国人!O14</f>
        <v>4169250</v>
      </c>
    </row>
    <row r="15" spans="1:15" x14ac:dyDescent="0.15">
      <c r="A15" s="36"/>
      <c r="B15" s="2" t="s">
        <v>37</v>
      </c>
      <c r="C15" s="14">
        <f>全体!C15-外国人!C15</f>
        <v>261610</v>
      </c>
      <c r="D15" s="14">
        <f>全体!D15-外国人!D15</f>
        <v>283730</v>
      </c>
      <c r="E15" s="14">
        <f>全体!E15-外国人!E15</f>
        <v>374770</v>
      </c>
      <c r="F15" s="14">
        <f>全体!F15-外国人!F15</f>
        <v>325110</v>
      </c>
      <c r="G15" s="14">
        <f>全体!G15-外国人!G15</f>
        <v>335680</v>
      </c>
      <c r="H15" s="14">
        <f>全体!H15-外国人!H15</f>
        <v>272850</v>
      </c>
      <c r="I15" s="14">
        <f>全体!I15-外国人!I15</f>
        <v>322440</v>
      </c>
      <c r="J15" s="14">
        <f>全体!J15-外国人!J15</f>
        <v>405860</v>
      </c>
      <c r="K15" s="14">
        <f>全体!K15-外国人!K15</f>
        <v>322060</v>
      </c>
      <c r="L15" s="14">
        <f>全体!L15-外国人!L15</f>
        <v>363420</v>
      </c>
      <c r="M15" s="14">
        <f>全体!M15-外国人!M15</f>
        <v>388490</v>
      </c>
      <c r="N15" s="14">
        <f>全体!N15-外国人!N15</f>
        <v>290940</v>
      </c>
      <c r="O15" s="14">
        <f>全体!O15-外国人!O15</f>
        <v>3946920</v>
      </c>
    </row>
    <row r="16" spans="1:15" x14ac:dyDescent="0.15">
      <c r="A16" s="36"/>
      <c r="B16" s="2" t="s">
        <v>43</v>
      </c>
      <c r="C16" s="14">
        <f>全体!C16-外国人!C16</f>
        <v>288760</v>
      </c>
      <c r="D16" s="14">
        <v>290060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15">
      <c r="A17" s="36"/>
      <c r="B17" s="6" t="s">
        <v>39</v>
      </c>
      <c r="C17" s="15">
        <f t="shared" ref="C17:D17" si="4">C16/C14*100-100</f>
        <v>2.8567357697513671</v>
      </c>
      <c r="D17" s="15">
        <f t="shared" si="4"/>
        <v>3.9194611636572034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15">
      <c r="A18" s="37"/>
      <c r="B18" s="6" t="s">
        <v>44</v>
      </c>
      <c r="C18" s="15">
        <f t="shared" ref="C18:D18" si="5">C16/C15*100-100</f>
        <v>10.378043652765555</v>
      </c>
      <c r="D18" s="15">
        <f t="shared" si="5"/>
        <v>2.2309942551016775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15">
      <c r="A19" s="34" t="s">
        <v>18</v>
      </c>
      <c r="B19" s="2" t="s">
        <v>36</v>
      </c>
      <c r="C19" s="14">
        <f>全体!C19-外国人!C19</f>
        <v>161170</v>
      </c>
      <c r="D19" s="14">
        <f>全体!D19-外国人!D19</f>
        <v>185760</v>
      </c>
      <c r="E19" s="14">
        <f>全体!E19-外国人!E19</f>
        <v>255540</v>
      </c>
      <c r="F19" s="14">
        <f>全体!F19-外国人!F19</f>
        <v>264730</v>
      </c>
      <c r="G19" s="14">
        <f>全体!G19-外国人!G19</f>
        <v>279760</v>
      </c>
      <c r="H19" s="14">
        <f>全体!H19-外国人!H19</f>
        <v>199800</v>
      </c>
      <c r="I19" s="14">
        <f>全体!I19-外国人!I19</f>
        <v>230350</v>
      </c>
      <c r="J19" s="14">
        <f>全体!J19-外国人!J19</f>
        <v>338720</v>
      </c>
      <c r="K19" s="14">
        <f>全体!K19-外国人!K19</f>
        <v>217020</v>
      </c>
      <c r="L19" s="14">
        <f>全体!L19-外国人!L19</f>
        <v>233190</v>
      </c>
      <c r="M19" s="14">
        <f>全体!M19-外国人!M19</f>
        <v>251840</v>
      </c>
      <c r="N19" s="14">
        <f>全体!N19-外国人!N19</f>
        <v>189860</v>
      </c>
      <c r="O19" s="14">
        <f>全体!O19-外国人!O19</f>
        <v>2807750</v>
      </c>
    </row>
    <row r="20" spans="1:15" x14ac:dyDescent="0.15">
      <c r="A20" s="34"/>
      <c r="B20" s="2" t="s">
        <v>37</v>
      </c>
      <c r="C20" s="14">
        <f>全体!C20-外国人!C20</f>
        <v>153490</v>
      </c>
      <c r="D20" s="14">
        <f>全体!D20-外国人!D20</f>
        <v>168860</v>
      </c>
      <c r="E20" s="14">
        <f>全体!E20-外国人!E20</f>
        <v>231880</v>
      </c>
      <c r="F20" s="14">
        <f>全体!F20-外国人!F20</f>
        <v>199050</v>
      </c>
      <c r="G20" s="14">
        <f>全体!G20-外国人!G20</f>
        <v>234260</v>
      </c>
      <c r="H20" s="14">
        <f>全体!H20-外国人!H20</f>
        <v>167050</v>
      </c>
      <c r="I20" s="14">
        <f>全体!I20-外国人!I20</f>
        <v>237970</v>
      </c>
      <c r="J20" s="14">
        <f>全体!J20-外国人!J20</f>
        <v>306830</v>
      </c>
      <c r="K20" s="14">
        <f>全体!K20-外国人!K20</f>
        <v>212840</v>
      </c>
      <c r="L20" s="14">
        <f>全体!L20-外国人!L20</f>
        <v>211680</v>
      </c>
      <c r="M20" s="14">
        <f>全体!M20-外国人!M20</f>
        <v>233150</v>
      </c>
      <c r="N20" s="14">
        <f>全体!N20-外国人!N20</f>
        <v>181740</v>
      </c>
      <c r="O20" s="14">
        <f>全体!O20-外国人!O20</f>
        <v>2538780</v>
      </c>
    </row>
    <row r="21" spans="1:15" x14ac:dyDescent="0.15">
      <c r="A21" s="34"/>
      <c r="B21" s="2" t="s">
        <v>43</v>
      </c>
      <c r="C21" s="14">
        <f>全体!C21-外国人!C21</f>
        <v>162790</v>
      </c>
      <c r="D21" s="14">
        <v>170290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15">
      <c r="A22" s="34"/>
      <c r="B22" s="6" t="s">
        <v>39</v>
      </c>
      <c r="C22" s="15">
        <f t="shared" ref="C22:D22" si="6">C21/C19*100-100</f>
        <v>1.0051498417819715</v>
      </c>
      <c r="D22" s="15">
        <f t="shared" si="6"/>
        <v>-8.3279500430663234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15">
      <c r="A23" s="34"/>
      <c r="B23" s="6" t="s">
        <v>44</v>
      </c>
      <c r="C23" s="15">
        <f t="shared" ref="C23:D23" si="7">C21/C20*100-100</f>
        <v>6.059026646687073</v>
      </c>
      <c r="D23" s="15">
        <f t="shared" si="7"/>
        <v>0.84685538315764575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15">
      <c r="A24" s="35" t="s">
        <v>19</v>
      </c>
      <c r="B24" s="2" t="s">
        <v>36</v>
      </c>
      <c r="C24" s="14">
        <f>全体!C24-外国人!C24</f>
        <v>831720</v>
      </c>
      <c r="D24" s="14">
        <f>全体!D24-外国人!D24</f>
        <v>860820</v>
      </c>
      <c r="E24" s="14">
        <f>全体!E24-外国人!E24</f>
        <v>1168190</v>
      </c>
      <c r="F24" s="14">
        <f>全体!F24-外国人!F24</f>
        <v>1153590</v>
      </c>
      <c r="G24" s="14">
        <f>全体!G24-外国人!G24</f>
        <v>1222110</v>
      </c>
      <c r="H24" s="14">
        <f>全体!H24-外国人!H24</f>
        <v>942500</v>
      </c>
      <c r="I24" s="14">
        <f>全体!I24-外国人!I24</f>
        <v>1096410</v>
      </c>
      <c r="J24" s="14">
        <f>全体!J24-外国人!J24</f>
        <v>1534550</v>
      </c>
      <c r="K24" s="14">
        <f>全体!K24-外国人!K24</f>
        <v>1087740</v>
      </c>
      <c r="L24" s="14">
        <f>全体!L24-外国人!L24</f>
        <v>1187570</v>
      </c>
      <c r="M24" s="14">
        <f>全体!M24-外国人!M24</f>
        <v>1231590</v>
      </c>
      <c r="N24" s="14">
        <f>全体!N24-外国人!N24</f>
        <v>982730</v>
      </c>
      <c r="O24" s="14">
        <f>全体!O24-外国人!O24</f>
        <v>13299510</v>
      </c>
    </row>
    <row r="25" spans="1:15" x14ac:dyDescent="0.15">
      <c r="A25" s="36"/>
      <c r="B25" s="2" t="s">
        <v>37</v>
      </c>
      <c r="C25" s="14">
        <f>全体!C25-外国人!C25</f>
        <v>817240</v>
      </c>
      <c r="D25" s="14">
        <f>全体!D25-外国人!D25</f>
        <v>888930</v>
      </c>
      <c r="E25" s="14">
        <f>全体!E25-外国人!E25</f>
        <v>1174410</v>
      </c>
      <c r="F25" s="14">
        <f>全体!F25-外国人!F25</f>
        <v>1036360</v>
      </c>
      <c r="G25" s="14">
        <f>全体!G25-外国人!G25</f>
        <v>1103310</v>
      </c>
      <c r="H25" s="14">
        <f>全体!H25-外国人!H25</f>
        <v>855860</v>
      </c>
      <c r="I25" s="14">
        <f>全体!I25-外国人!I25</f>
        <v>1045770</v>
      </c>
      <c r="J25" s="14">
        <f>全体!J25-外国人!J25</f>
        <v>1410570</v>
      </c>
      <c r="K25" s="14">
        <f>全体!K25-外国人!K25</f>
        <v>1044880</v>
      </c>
      <c r="L25" s="14">
        <f>全体!L25-外国人!L25</f>
        <v>1116460</v>
      </c>
      <c r="M25" s="14">
        <f>全体!M25-外国人!M25</f>
        <v>1192610</v>
      </c>
      <c r="N25" s="14">
        <f>全体!N25-外国人!N25</f>
        <v>960230</v>
      </c>
      <c r="O25" s="14">
        <f>全体!O25-外国人!O25</f>
        <v>12646650</v>
      </c>
    </row>
    <row r="26" spans="1:15" x14ac:dyDescent="0.15">
      <c r="A26" s="36"/>
      <c r="B26" s="2" t="s">
        <v>43</v>
      </c>
      <c r="C26" s="14">
        <f>全体!C26-外国人!C26</f>
        <v>841770</v>
      </c>
      <c r="D26" s="14">
        <f>全体!D26-外国人!D26</f>
        <v>866650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15">
      <c r="A27" s="36"/>
      <c r="B27" s="6" t="s">
        <v>39</v>
      </c>
      <c r="C27" s="15">
        <f t="shared" ref="C27:D27" si="8">C26/C24*100-100</f>
        <v>1.2083393449718614</v>
      </c>
      <c r="D27" s="15">
        <f t="shared" si="8"/>
        <v>0.67726121604979994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15">
      <c r="A28" s="37"/>
      <c r="B28" s="6" t="s">
        <v>44</v>
      </c>
      <c r="C28" s="15">
        <f t="shared" ref="C28:D28" si="9">C26/C25*100-100</f>
        <v>3.0015662473691975</v>
      </c>
      <c r="D28" s="15">
        <f t="shared" si="9"/>
        <v>-2.5063840797363071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15">
      <c r="A29" s="34" t="s">
        <v>20</v>
      </c>
      <c r="B29" s="2" t="s">
        <v>36</v>
      </c>
      <c r="C29" s="16">
        <f>全体!C29-外国人!C29</f>
        <v>33475930</v>
      </c>
      <c r="D29" s="16">
        <f>全体!D29-外国人!D29</f>
        <v>34263100</v>
      </c>
      <c r="E29" s="16">
        <f>全体!E29-外国人!E29</f>
        <v>41632530</v>
      </c>
      <c r="F29" s="16">
        <f>全体!F29-外国人!F29</f>
        <v>39434250</v>
      </c>
      <c r="G29" s="16">
        <f>全体!G29-外国人!G29</f>
        <v>41675120</v>
      </c>
      <c r="H29" s="16">
        <f>全体!H29-外国人!H29</f>
        <v>36223400</v>
      </c>
      <c r="I29" s="16">
        <f>全体!I29-外国人!I29</f>
        <v>40979120</v>
      </c>
      <c r="J29" s="16">
        <f>全体!J29-外国人!J29</f>
        <v>53747580</v>
      </c>
      <c r="K29" s="16">
        <f>全体!K29-外国人!K29</f>
        <v>40500840</v>
      </c>
      <c r="L29" s="16">
        <f>全体!L29-外国人!L29</f>
        <v>39790830</v>
      </c>
      <c r="M29" s="16">
        <f>全体!M29-外国人!M29</f>
        <v>40595300</v>
      </c>
      <c r="N29" s="16">
        <f>全体!N29-外国人!N29</f>
        <v>37947140</v>
      </c>
      <c r="O29" s="16">
        <f>全体!O29-外国人!O29</f>
        <v>480265130</v>
      </c>
    </row>
    <row r="30" spans="1:15" x14ac:dyDescent="0.15">
      <c r="A30" s="34"/>
      <c r="B30" s="2" t="s">
        <v>37</v>
      </c>
      <c r="C30" s="16">
        <f>全体!C30-外国人!C30</f>
        <v>34414670</v>
      </c>
      <c r="D30" s="16">
        <f>全体!D30-外国人!D30</f>
        <v>36331050</v>
      </c>
      <c r="E30" s="16">
        <f>全体!E30-外国人!E30</f>
        <v>42127720</v>
      </c>
      <c r="F30" s="16">
        <f>全体!F30-外国人!F30</f>
        <v>37394450</v>
      </c>
      <c r="G30" s="16">
        <f>全体!G30-外国人!G30</f>
        <v>40337240</v>
      </c>
      <c r="H30" s="16">
        <f>全体!H30-外国人!H30</f>
        <v>36894180</v>
      </c>
      <c r="I30" s="16">
        <f>全体!I30-外国人!I30</f>
        <v>41962960</v>
      </c>
      <c r="J30" s="16">
        <f>全体!J30-外国人!J30</f>
        <v>51741980</v>
      </c>
      <c r="K30" s="16">
        <f>全体!K30-外国人!K30</f>
        <v>41329940</v>
      </c>
      <c r="L30" s="16">
        <f>全体!L30-外国人!L30</f>
        <v>42616650</v>
      </c>
      <c r="M30" s="16">
        <f>全体!M30-外国人!M30</f>
        <v>42326450</v>
      </c>
      <c r="N30" s="16">
        <f>全体!N30-外国人!N30</f>
        <v>39199130</v>
      </c>
      <c r="O30" s="16">
        <f>全体!O30-外国人!O30</f>
        <v>486676400</v>
      </c>
    </row>
    <row r="31" spans="1:15" x14ac:dyDescent="0.15">
      <c r="A31" s="34"/>
      <c r="B31" s="2" t="s">
        <v>43</v>
      </c>
      <c r="C31" s="16">
        <f>全体!C31-外国人!C31</f>
        <v>33728900</v>
      </c>
      <c r="D31" s="16">
        <v>34173790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15">
      <c r="A32" s="34"/>
      <c r="B32" s="6" t="s">
        <v>39</v>
      </c>
      <c r="C32" s="15">
        <f t="shared" ref="C32:D32" si="10">C31/C29*100-100</f>
        <v>0.75567728812910673</v>
      </c>
      <c r="D32" s="15">
        <f t="shared" si="10"/>
        <v>-0.26065942661347208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15">
      <c r="A33" s="34"/>
      <c r="B33" s="6" t="s">
        <v>44</v>
      </c>
      <c r="C33" s="15">
        <f t="shared" ref="C33:D33" si="11">C31/C30*100-100</f>
        <v>-1.9926676617849353</v>
      </c>
      <c r="D33" s="15">
        <f t="shared" si="11"/>
        <v>-5.937785998477878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tabSelected="1" zoomScaleNormal="100" workbookViewId="0">
      <selection activeCell="D31" sqref="D31"/>
    </sheetView>
  </sheetViews>
  <sheetFormatPr defaultColWidth="9" defaultRowHeight="13.5" x14ac:dyDescent="0.15"/>
  <cols>
    <col min="1" max="1" width="7.125" style="22" customWidth="1"/>
    <col min="2" max="2" width="20.25" style="22" bestFit="1" customWidth="1"/>
    <col min="3" max="15" width="9.625" style="22" customWidth="1"/>
    <col min="16" max="22" width="9" style="22"/>
    <col min="23" max="23" width="8.125" style="22" bestFit="1" customWidth="1"/>
    <col min="24" max="16384" width="9" style="22"/>
  </cols>
  <sheetData>
    <row r="1" spans="1:15" ht="14.25" x14ac:dyDescent="0.15">
      <c r="A1" s="29" t="str">
        <f>全体!A1</f>
        <v>宿泊旅行統計調査</v>
      </c>
    </row>
    <row r="2" spans="1:15" x14ac:dyDescent="0.15">
      <c r="A2" s="10" t="s">
        <v>34</v>
      </c>
    </row>
    <row r="3" spans="1:15" x14ac:dyDescent="0.15">
      <c r="A3" s="21" t="s">
        <v>21</v>
      </c>
      <c r="B3" s="21" t="s">
        <v>22</v>
      </c>
      <c r="C3" s="21" t="s">
        <v>23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21" t="s">
        <v>24</v>
      </c>
    </row>
    <row r="4" spans="1:15" x14ac:dyDescent="0.15">
      <c r="A4" s="38" t="s">
        <v>25</v>
      </c>
      <c r="B4" s="21" t="s">
        <v>40</v>
      </c>
      <c r="C4" s="23">
        <v>42.5</v>
      </c>
      <c r="D4" s="23">
        <v>46.8</v>
      </c>
      <c r="E4" s="23">
        <v>54.3</v>
      </c>
      <c r="F4" s="23">
        <v>55.6</v>
      </c>
      <c r="G4" s="23">
        <v>57.9</v>
      </c>
      <c r="H4" s="23">
        <v>48</v>
      </c>
      <c r="I4" s="23">
        <v>49.3</v>
      </c>
      <c r="J4" s="23">
        <v>58.7</v>
      </c>
      <c r="K4" s="23">
        <v>51.3</v>
      </c>
      <c r="L4" s="23">
        <v>56.2</v>
      </c>
      <c r="M4" s="23">
        <v>57.3</v>
      </c>
      <c r="N4" s="23">
        <v>45.2</v>
      </c>
      <c r="O4" s="23">
        <v>52</v>
      </c>
    </row>
    <row r="5" spans="1:15" x14ac:dyDescent="0.15">
      <c r="A5" s="39"/>
      <c r="B5" s="24" t="s">
        <v>41</v>
      </c>
      <c r="C5" s="23">
        <v>39.200000000000003</v>
      </c>
      <c r="D5" s="23">
        <v>47.9</v>
      </c>
      <c r="E5" s="23">
        <v>46.7</v>
      </c>
      <c r="F5" s="23">
        <v>52.2</v>
      </c>
      <c r="G5" s="23">
        <v>50.5</v>
      </c>
      <c r="H5" s="23">
        <v>42.8</v>
      </c>
      <c r="I5" s="23">
        <v>46.5</v>
      </c>
      <c r="J5" s="23">
        <v>54.8</v>
      </c>
      <c r="K5" s="23">
        <v>50.6</v>
      </c>
      <c r="L5" s="23">
        <v>58.7</v>
      </c>
      <c r="M5" s="23">
        <v>62.6</v>
      </c>
      <c r="N5" s="23">
        <v>48.5</v>
      </c>
      <c r="O5" s="23">
        <v>50.151845324886303</v>
      </c>
    </row>
    <row r="6" spans="1:15" x14ac:dyDescent="0.15">
      <c r="A6" s="39"/>
      <c r="B6" s="24" t="s">
        <v>45</v>
      </c>
      <c r="C6" s="23">
        <v>45.7</v>
      </c>
      <c r="D6" s="23">
        <v>49.3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x14ac:dyDescent="0.15">
      <c r="A7" s="39"/>
      <c r="B7" s="25" t="s">
        <v>35</v>
      </c>
      <c r="C7" s="26">
        <f t="shared" ref="C7:D7" si="0">C6-C4</f>
        <v>3.2000000000000028</v>
      </c>
      <c r="D7" s="26">
        <f t="shared" si="0"/>
        <v>2.5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15">
      <c r="A8" s="40"/>
      <c r="B8" s="25" t="s">
        <v>46</v>
      </c>
      <c r="C8" s="28">
        <f t="shared" ref="C8:D8" si="1">C6-C5</f>
        <v>6.5</v>
      </c>
      <c r="D8" s="28">
        <f t="shared" si="1"/>
        <v>1.3999999999999986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15">
      <c r="A9" s="38" t="s">
        <v>26</v>
      </c>
      <c r="B9" s="21" t="s">
        <v>40</v>
      </c>
      <c r="C9" s="23">
        <v>44.7</v>
      </c>
      <c r="D9" s="23">
        <v>53</v>
      </c>
      <c r="E9" s="23">
        <v>58.9</v>
      </c>
      <c r="F9" s="23">
        <v>60.2</v>
      </c>
      <c r="G9" s="23">
        <v>62.4</v>
      </c>
      <c r="H9" s="23">
        <v>53.4</v>
      </c>
      <c r="I9" s="23">
        <v>59.7</v>
      </c>
      <c r="J9" s="23">
        <v>70.599999999999994</v>
      </c>
      <c r="K9" s="23">
        <v>61.5</v>
      </c>
      <c r="L9" s="23">
        <v>68.7</v>
      </c>
      <c r="M9" s="23">
        <v>64.599999999999994</v>
      </c>
      <c r="N9" s="23">
        <v>50.9</v>
      </c>
      <c r="O9" s="23">
        <v>59.3</v>
      </c>
    </row>
    <row r="10" spans="1:15" x14ac:dyDescent="0.15">
      <c r="A10" s="39"/>
      <c r="B10" s="24" t="s">
        <v>41</v>
      </c>
      <c r="C10" s="23">
        <v>42.6</v>
      </c>
      <c r="D10" s="23">
        <v>51.4</v>
      </c>
      <c r="E10" s="23">
        <v>58.3</v>
      </c>
      <c r="F10" s="23">
        <v>59.6</v>
      </c>
      <c r="G10" s="23">
        <v>54.1</v>
      </c>
      <c r="H10" s="23">
        <v>47.2</v>
      </c>
      <c r="I10" s="23">
        <v>52.1</v>
      </c>
      <c r="J10" s="23">
        <v>59.6</v>
      </c>
      <c r="K10" s="23">
        <v>56.5</v>
      </c>
      <c r="L10" s="23">
        <v>61</v>
      </c>
      <c r="M10" s="23">
        <v>64</v>
      </c>
      <c r="N10" s="23">
        <v>51.9</v>
      </c>
      <c r="O10" s="23">
        <v>54.876162865486101</v>
      </c>
    </row>
    <row r="11" spans="1:15" x14ac:dyDescent="0.15">
      <c r="A11" s="39"/>
      <c r="B11" s="24" t="s">
        <v>45</v>
      </c>
      <c r="C11" s="23">
        <v>46.9</v>
      </c>
      <c r="D11" s="23">
        <v>54.2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15">
      <c r="A12" s="39"/>
      <c r="B12" s="25" t="s">
        <v>35</v>
      </c>
      <c r="C12" s="27">
        <f t="shared" ref="C12:D12" si="2">C11-C9</f>
        <v>2.1999999999999957</v>
      </c>
      <c r="D12" s="27">
        <f t="shared" si="2"/>
        <v>1.2000000000000028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15">
      <c r="A13" s="40"/>
      <c r="B13" s="25" t="s">
        <v>46</v>
      </c>
      <c r="C13" s="27">
        <f t="shared" ref="C13:D13" si="3">C11-C10</f>
        <v>4.2999999999999972</v>
      </c>
      <c r="D13" s="27">
        <f t="shared" si="3"/>
        <v>2.8000000000000043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x14ac:dyDescent="0.15">
      <c r="A14" s="38" t="s">
        <v>27</v>
      </c>
      <c r="B14" s="21" t="s">
        <v>40</v>
      </c>
      <c r="C14" s="23">
        <v>47.4</v>
      </c>
      <c r="D14" s="23">
        <v>52.3</v>
      </c>
      <c r="E14" s="23">
        <v>60.6</v>
      </c>
      <c r="F14" s="23">
        <v>58.3</v>
      </c>
      <c r="G14" s="23">
        <v>56.3</v>
      </c>
      <c r="H14" s="23">
        <v>50.6</v>
      </c>
      <c r="I14" s="23">
        <v>54.2</v>
      </c>
      <c r="J14" s="23">
        <v>60.3</v>
      </c>
      <c r="K14" s="23">
        <v>54</v>
      </c>
      <c r="L14" s="23">
        <v>59.9</v>
      </c>
      <c r="M14" s="23">
        <v>66.400000000000006</v>
      </c>
      <c r="N14" s="23">
        <v>52</v>
      </c>
      <c r="O14" s="23">
        <v>56.1</v>
      </c>
    </row>
    <row r="15" spans="1:15" x14ac:dyDescent="0.15">
      <c r="A15" s="39"/>
      <c r="B15" s="24" t="s">
        <v>41</v>
      </c>
      <c r="C15" s="23">
        <v>44.3</v>
      </c>
      <c r="D15" s="23">
        <v>51.7</v>
      </c>
      <c r="E15" s="23">
        <v>59.7</v>
      </c>
      <c r="F15" s="23">
        <v>56.2</v>
      </c>
      <c r="G15" s="23">
        <v>55.7</v>
      </c>
      <c r="H15" s="23">
        <v>50.1</v>
      </c>
      <c r="I15" s="23">
        <v>52.3</v>
      </c>
      <c r="J15" s="23">
        <v>55.6</v>
      </c>
      <c r="K15" s="23">
        <v>56.7</v>
      </c>
      <c r="L15" s="23">
        <v>60.7</v>
      </c>
      <c r="M15" s="23">
        <v>66.5</v>
      </c>
      <c r="N15" s="23">
        <v>51.9</v>
      </c>
      <c r="O15" s="23">
        <v>55.187907824000206</v>
      </c>
    </row>
    <row r="16" spans="1:15" x14ac:dyDescent="0.15">
      <c r="A16" s="39"/>
      <c r="B16" s="24" t="s">
        <v>45</v>
      </c>
      <c r="C16" s="23">
        <v>52</v>
      </c>
      <c r="D16" s="23">
        <v>56.3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15">
      <c r="A17" s="39"/>
      <c r="B17" s="25" t="s">
        <v>35</v>
      </c>
      <c r="C17" s="28">
        <f t="shared" ref="C17:D17" si="4">C16-C14</f>
        <v>4.6000000000000014</v>
      </c>
      <c r="D17" s="28">
        <f t="shared" si="4"/>
        <v>4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15">
      <c r="A18" s="40"/>
      <c r="B18" s="25" t="s">
        <v>46</v>
      </c>
      <c r="C18" s="26">
        <f t="shared" ref="C18:D18" si="5">C16-C15</f>
        <v>7.7000000000000028</v>
      </c>
      <c r="D18" s="26">
        <f t="shared" si="5"/>
        <v>4.5999999999999943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x14ac:dyDescent="0.15">
      <c r="A19" s="38" t="s">
        <v>28</v>
      </c>
      <c r="B19" s="21" t="s">
        <v>40</v>
      </c>
      <c r="C19" s="23">
        <v>37.799999999999997</v>
      </c>
      <c r="D19" s="23">
        <v>47.9</v>
      </c>
      <c r="E19" s="23">
        <v>52.3</v>
      </c>
      <c r="F19" s="23">
        <v>54.9</v>
      </c>
      <c r="G19" s="23">
        <v>55.9</v>
      </c>
      <c r="H19" s="23">
        <v>46.7</v>
      </c>
      <c r="I19" s="23">
        <v>48.9</v>
      </c>
      <c r="J19" s="23">
        <v>60.4</v>
      </c>
      <c r="K19" s="23">
        <v>49.6</v>
      </c>
      <c r="L19" s="23">
        <v>54.4</v>
      </c>
      <c r="M19" s="23">
        <v>59</v>
      </c>
      <c r="N19" s="23">
        <v>44.9</v>
      </c>
      <c r="O19" s="23">
        <v>51.1</v>
      </c>
    </row>
    <row r="20" spans="1:15" x14ac:dyDescent="0.15">
      <c r="A20" s="39"/>
      <c r="B20" s="24" t="s">
        <v>41</v>
      </c>
      <c r="C20" s="23">
        <v>36.1</v>
      </c>
      <c r="D20" s="23">
        <v>43.2</v>
      </c>
      <c r="E20" s="23">
        <v>48.8</v>
      </c>
      <c r="F20" s="23">
        <v>45.8</v>
      </c>
      <c r="G20" s="23">
        <v>49.5</v>
      </c>
      <c r="H20" s="23">
        <v>40.5</v>
      </c>
      <c r="I20" s="23">
        <v>49.3</v>
      </c>
      <c r="J20" s="23">
        <v>52.8</v>
      </c>
      <c r="K20" s="23">
        <v>48.8</v>
      </c>
      <c r="L20" s="23">
        <v>48.9</v>
      </c>
      <c r="M20" s="23">
        <v>54.7</v>
      </c>
      <c r="N20" s="23">
        <v>41</v>
      </c>
      <c r="O20" s="23">
        <v>46.644176382119163</v>
      </c>
    </row>
    <row r="21" spans="1:15" x14ac:dyDescent="0.15">
      <c r="A21" s="39"/>
      <c r="B21" s="24" t="s">
        <v>45</v>
      </c>
      <c r="C21" s="23">
        <v>37.6</v>
      </c>
      <c r="D21" s="23">
        <v>45.8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x14ac:dyDescent="0.15">
      <c r="A22" s="39"/>
      <c r="B22" s="25" t="s">
        <v>35</v>
      </c>
      <c r="C22" s="28">
        <f t="shared" ref="C22:D22" si="6">C21-C19</f>
        <v>-0.19999999999999574</v>
      </c>
      <c r="D22" s="28">
        <f t="shared" si="6"/>
        <v>-2.1000000000000014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15">
      <c r="A23" s="40"/>
      <c r="B23" s="25" t="s">
        <v>46</v>
      </c>
      <c r="C23" s="28">
        <f t="shared" ref="C23:D23" si="7">C21-C20</f>
        <v>1.5</v>
      </c>
      <c r="D23" s="28">
        <f t="shared" si="7"/>
        <v>2.5999999999999943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x14ac:dyDescent="0.15">
      <c r="A24" s="38" t="s">
        <v>29</v>
      </c>
      <c r="B24" s="21" t="s">
        <v>40</v>
      </c>
      <c r="C24" s="23">
        <v>43.7</v>
      </c>
      <c r="D24" s="23">
        <v>50.5</v>
      </c>
      <c r="E24" s="23">
        <v>57.1</v>
      </c>
      <c r="F24" s="23">
        <v>57.5</v>
      </c>
      <c r="G24" s="23">
        <v>58.2</v>
      </c>
      <c r="H24" s="23">
        <v>50</v>
      </c>
      <c r="I24" s="23">
        <v>53.7</v>
      </c>
      <c r="J24" s="23">
        <v>62.9</v>
      </c>
      <c r="K24" s="23">
        <v>54.7</v>
      </c>
      <c r="L24" s="23">
        <v>60.6</v>
      </c>
      <c r="M24" s="23">
        <v>62.6</v>
      </c>
      <c r="N24" s="23">
        <v>48.9</v>
      </c>
      <c r="O24" s="23">
        <v>55.1</v>
      </c>
    </row>
    <row r="25" spans="1:15" x14ac:dyDescent="0.15">
      <c r="A25" s="39"/>
      <c r="B25" s="24" t="s">
        <v>41</v>
      </c>
      <c r="C25" s="23">
        <v>41</v>
      </c>
      <c r="D25" s="23">
        <v>49</v>
      </c>
      <c r="E25" s="23">
        <v>54.2</v>
      </c>
      <c r="F25" s="23">
        <v>54.1</v>
      </c>
      <c r="G25" s="23">
        <v>52.8</v>
      </c>
      <c r="H25" s="23">
        <v>45.7</v>
      </c>
      <c r="I25" s="23">
        <v>50.5</v>
      </c>
      <c r="J25" s="23">
        <v>56.1</v>
      </c>
      <c r="K25" s="23">
        <v>53.7</v>
      </c>
      <c r="L25" s="23">
        <v>58</v>
      </c>
      <c r="M25" s="23">
        <v>62.5</v>
      </c>
      <c r="N25" s="23">
        <v>48.8</v>
      </c>
      <c r="O25" s="23">
        <v>52.261123628832117</v>
      </c>
    </row>
    <row r="26" spans="1:15" x14ac:dyDescent="0.15">
      <c r="A26" s="39"/>
      <c r="B26" s="24" t="s">
        <v>45</v>
      </c>
      <c r="C26" s="23">
        <v>46.2</v>
      </c>
      <c r="D26" s="23">
        <v>52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x14ac:dyDescent="0.15">
      <c r="A27" s="39"/>
      <c r="B27" s="25" t="s">
        <v>35</v>
      </c>
      <c r="C27" s="27">
        <f t="shared" ref="C27:D27" si="8">C26-C24</f>
        <v>2.5</v>
      </c>
      <c r="D27" s="27">
        <f t="shared" si="8"/>
        <v>1.5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15">
      <c r="A28" s="40"/>
      <c r="B28" s="25" t="s">
        <v>46</v>
      </c>
      <c r="C28" s="27">
        <f t="shared" ref="C28:D28" si="9">C26-C25</f>
        <v>5.2000000000000028</v>
      </c>
      <c r="D28" s="27">
        <f t="shared" si="9"/>
        <v>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x14ac:dyDescent="0.15">
      <c r="A29" s="38" t="s">
        <v>30</v>
      </c>
      <c r="B29" s="21" t="s">
        <v>40</v>
      </c>
      <c r="C29" s="23">
        <v>54</v>
      </c>
      <c r="D29" s="23">
        <v>61.9</v>
      </c>
      <c r="E29" s="23">
        <v>63.4</v>
      </c>
      <c r="F29" s="23">
        <v>65</v>
      </c>
      <c r="G29" s="23">
        <v>63.2</v>
      </c>
      <c r="H29" s="23">
        <v>60.6</v>
      </c>
      <c r="I29" s="23">
        <v>63.3</v>
      </c>
      <c r="J29" s="23">
        <v>69.400000000000006</v>
      </c>
      <c r="K29" s="23">
        <v>63.4</v>
      </c>
      <c r="L29" s="23">
        <v>63.6</v>
      </c>
      <c r="M29" s="23">
        <v>65.599999999999994</v>
      </c>
      <c r="N29" s="23">
        <v>58.7</v>
      </c>
      <c r="O29" s="23">
        <v>62.7</v>
      </c>
    </row>
    <row r="30" spans="1:15" x14ac:dyDescent="0.15">
      <c r="A30" s="39"/>
      <c r="B30" s="24" t="s">
        <v>41</v>
      </c>
      <c r="C30" s="23">
        <v>51.2</v>
      </c>
      <c r="D30" s="23">
        <v>57.8</v>
      </c>
      <c r="E30" s="23">
        <v>60</v>
      </c>
      <c r="F30" s="23">
        <v>59.8</v>
      </c>
      <c r="G30" s="23">
        <v>59.4</v>
      </c>
      <c r="H30" s="23">
        <v>58.5</v>
      </c>
      <c r="I30" s="23">
        <v>61.2</v>
      </c>
      <c r="J30" s="23">
        <v>64</v>
      </c>
      <c r="K30" s="23">
        <v>62</v>
      </c>
      <c r="L30" s="23">
        <v>65.900000000000006</v>
      </c>
      <c r="M30" s="23">
        <v>66</v>
      </c>
      <c r="N30" s="23">
        <v>59.9</v>
      </c>
      <c r="O30" s="23">
        <v>60.47686039156099</v>
      </c>
    </row>
    <row r="31" spans="1:15" x14ac:dyDescent="0.15">
      <c r="A31" s="39"/>
      <c r="B31" s="24" t="s">
        <v>45</v>
      </c>
      <c r="C31" s="23">
        <v>54.6</v>
      </c>
      <c r="D31" s="23">
        <v>60.2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15">
      <c r="A32" s="39"/>
      <c r="B32" s="25" t="s">
        <v>35</v>
      </c>
      <c r="C32" s="27">
        <f t="shared" ref="C32:D32" si="10">C31-C29</f>
        <v>0.60000000000000142</v>
      </c>
      <c r="D32" s="27">
        <f t="shared" si="10"/>
        <v>-1.6999999999999957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15">
      <c r="A33" s="40"/>
      <c r="B33" s="25" t="s">
        <v>46</v>
      </c>
      <c r="C33" s="27">
        <f t="shared" ref="C33:D33" si="11">C31-C30</f>
        <v>3.3999999999999986</v>
      </c>
      <c r="D33" s="27">
        <f t="shared" si="11"/>
        <v>2.4000000000000057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