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2C69350B-3808-405C-BB0B-CB781B91C728}" xr6:coauthVersionLast="47" xr6:coauthVersionMax="47" xr10:uidLastSave="{00000000-0000-0000-0000-000000000000}"/>
  <bookViews>
    <workbookView xWindow="-23148" yWindow="-108" windowWidth="23256" windowHeight="12456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4" l="1"/>
  <c r="L18" i="4"/>
  <c r="L15" i="4"/>
  <c r="L12" i="4"/>
  <c r="L9" i="4"/>
  <c r="L6" i="4"/>
  <c r="L6" i="3"/>
  <c r="L18" i="3"/>
  <c r="L20" i="3"/>
  <c r="L21" i="3" s="1"/>
  <c r="L17" i="3"/>
  <c r="L14" i="3"/>
  <c r="L15" i="3" s="1"/>
  <c r="L11" i="3"/>
  <c r="L12" i="3" s="1"/>
  <c r="L9" i="3"/>
  <c r="L8" i="3"/>
  <c r="L5" i="3"/>
  <c r="L18" i="2"/>
  <c r="L21" i="2"/>
  <c r="L15" i="2"/>
  <c r="L12" i="2"/>
  <c r="L9" i="2"/>
  <c r="L6" i="2"/>
  <c r="L21" i="1"/>
  <c r="L18" i="1"/>
  <c r="L15" i="1"/>
  <c r="L12" i="1"/>
  <c r="L9" i="1"/>
  <c r="L6" i="1"/>
  <c r="K21" i="4"/>
  <c r="K18" i="4"/>
  <c r="K15" i="4"/>
  <c r="K12" i="4"/>
  <c r="K9" i="4"/>
  <c r="K6" i="4"/>
  <c r="K20" i="3"/>
  <c r="K21" i="3" s="1"/>
  <c r="K18" i="3"/>
  <c r="K17" i="3"/>
  <c r="K14" i="3"/>
  <c r="K15" i="3" s="1"/>
  <c r="K11" i="3"/>
  <c r="K12" i="3" s="1"/>
  <c r="K8" i="3"/>
  <c r="K9" i="3" s="1"/>
  <c r="K6" i="3"/>
  <c r="K5" i="3"/>
  <c r="K21" i="2"/>
  <c r="K18" i="2"/>
  <c r="K15" i="2"/>
  <c r="K12" i="2"/>
  <c r="K9" i="2"/>
  <c r="K6" i="2"/>
  <c r="K21" i="1"/>
  <c r="K18" i="1"/>
  <c r="K15" i="1"/>
  <c r="K12" i="1"/>
  <c r="J12" i="1"/>
  <c r="K9" i="1"/>
  <c r="K6" i="1"/>
  <c r="G19" i="3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<sst xmlns="http://schemas.openxmlformats.org/spreadsheetml/2006/main" count="166" uniqueCount="38">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</sst>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Q4" sqref="Q4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>
        <v>213000</v>
      </c>
      <c r="L5" s="5">
        <v>236150</v>
      </c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L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>
        <f t="shared" si="0"/>
        <v>4.6014830820606107</v>
      </c>
      <c r="L6" s="7">
        <f t="shared" si="0"/>
        <v>-0.66044085478715431</v>
      </c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>
        <v>369350</v>
      </c>
      <c r="L8" s="4">
        <v>466410</v>
      </c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L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>
        <f t="shared" si="1"/>
        <v>-13.515348771864097</v>
      </c>
      <c r="L9" s="7">
        <f t="shared" si="1"/>
        <v>7.0189527786700836</v>
      </c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>
        <v>337040</v>
      </c>
      <c r="L11" s="5">
        <v>410890</v>
      </c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I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>J11/J10*100-100</f>
        <v>-5.5132865238299473</v>
      </c>
      <c r="K12" s="7">
        <f>K11/K10*100-100</f>
        <v>-10.478365959255228</v>
      </c>
      <c r="L12" s="7">
        <f t="shared" ref="L12" si="3">L11/L10*100-100</f>
        <v>1.8946063236205788</v>
      </c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>
        <v>250250</v>
      </c>
      <c r="L14" s="5">
        <v>255640</v>
      </c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L15" si="4">C14/C13*100-100</f>
        <v>-1.6619702110529602</v>
      </c>
      <c r="D15" s="7">
        <f t="shared" si="4"/>
        <v>-6.7384183434721479</v>
      </c>
      <c r="E15" s="7">
        <f t="shared" si="4"/>
        <v>-16.014701066191179</v>
      </c>
      <c r="F15" s="7">
        <f t="shared" si="4"/>
        <v>-1.8902939018600904</v>
      </c>
      <c r="G15" s="7">
        <f t="shared" si="4"/>
        <v>-6.3196033562166321</v>
      </c>
      <c r="H15" s="7">
        <f t="shared" si="4"/>
        <v>-8.0951387440016731</v>
      </c>
      <c r="I15" s="7">
        <f t="shared" si="4"/>
        <v>-15.232922650725385</v>
      </c>
      <c r="J15" s="7">
        <f t="shared" si="4"/>
        <v>-6.4146265881623776</v>
      </c>
      <c r="K15" s="7">
        <f t="shared" si="4"/>
        <v>2.3894276011619837</v>
      </c>
      <c r="L15" s="7">
        <f t="shared" si="4"/>
        <v>3.3222859914315848</v>
      </c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>
        <v>1169630</v>
      </c>
      <c r="L17" s="4">
        <v>1369090</v>
      </c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5">C17/C16*100-100</f>
        <v>13.391661664896802</v>
      </c>
      <c r="D18" s="7">
        <f t="shared" si="5"/>
        <v>4.995353159851291</v>
      </c>
      <c r="E18" s="7">
        <f t="shared" si="5"/>
        <v>-1.7160545090785604</v>
      </c>
      <c r="F18" s="7">
        <f t="shared" si="5"/>
        <v>-1.9315950870475262</v>
      </c>
      <c r="G18" s="7">
        <f t="shared" si="5"/>
        <v>1.5920437124100886</v>
      </c>
      <c r="H18" s="7">
        <f t="shared" si="5"/>
        <v>-0.2910291029102865</v>
      </c>
      <c r="I18" s="7">
        <f>I17/I16*100-100</f>
        <v>-6.3358429553657487</v>
      </c>
      <c r="J18" s="7">
        <f>J17/J16*100-100</f>
        <v>0.20004736323863881</v>
      </c>
      <c r="K18" s="7">
        <f>K17/K16*100-100</f>
        <v>-6.5492170022371425</v>
      </c>
      <c r="L18" s="7">
        <f t="shared" ref="L18" si="6">L17/L16*100-100</f>
        <v>3.3891905362442429</v>
      </c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>
        <v>53104940</v>
      </c>
      <c r="L20" s="5">
        <v>58610530</v>
      </c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7">C20/C19*100-100</f>
        <v>7.3927117624815963</v>
      </c>
      <c r="D21" s="7">
        <f t="shared" si="7"/>
        <v>-1.6261864493218923</v>
      </c>
      <c r="E21" s="7">
        <f t="shared" si="7"/>
        <v>-5.4431700100238345E-2</v>
      </c>
      <c r="F21" s="7">
        <f t="shared" ref="F21:L21" si="8">F20/F19*100-100</f>
        <v>1.8513846310997764</v>
      </c>
      <c r="G21" s="7">
        <f t="shared" si="8"/>
        <v>2.3320939275246531</v>
      </c>
      <c r="H21" s="7">
        <f t="shared" si="8"/>
        <v>-2.37200015084764</v>
      </c>
      <c r="I21" s="7">
        <f t="shared" si="8"/>
        <v>-2.5844255404068122</v>
      </c>
      <c r="J21" s="7">
        <f t="shared" si="8"/>
        <v>-0.41921108994279166</v>
      </c>
      <c r="K21" s="7">
        <f t="shared" si="8"/>
        <v>-3.5947463842769878</v>
      </c>
      <c r="L21" s="7">
        <f t="shared" si="8"/>
        <v>-1.6254893923997997</v>
      </c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K23" sqref="K23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>
        <v>14620</v>
      </c>
      <c r="L5" s="34">
        <v>25800</v>
      </c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L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>
        <f t="shared" si="0"/>
        <v>28.697183098591552</v>
      </c>
      <c r="L6" s="14">
        <f t="shared" si="0"/>
        <v>32.375577219086694</v>
      </c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>
        <v>76220</v>
      </c>
      <c r="L8" s="34">
        <v>138950</v>
      </c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L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>
        <f t="shared" si="1"/>
        <v>-2.231913801949716</v>
      </c>
      <c r="L9" s="14">
        <f t="shared" si="1"/>
        <v>37.984111221449837</v>
      </c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>
        <v>32030</v>
      </c>
      <c r="L11" s="34">
        <v>64020</v>
      </c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L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>
        <f t="shared" si="2"/>
        <v>-11.592602815346396</v>
      </c>
      <c r="L12" s="14">
        <f t="shared" si="2"/>
        <v>29.359466558900777</v>
      </c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>
        <v>10030</v>
      </c>
      <c r="L14" s="34">
        <v>15770</v>
      </c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L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>
        <f t="shared" si="3"/>
        <v>4.1536863966770596</v>
      </c>
      <c r="L15" s="14">
        <f t="shared" si="3"/>
        <v>18.393393393393382</v>
      </c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>
        <v>132910</v>
      </c>
      <c r="L17" s="34">
        <v>244540</v>
      </c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>
        <f>K17/K16*100-100</f>
        <v>-1.671968632092927</v>
      </c>
      <c r="L18" s="14">
        <f>L17/L16*100-100</f>
        <v>33.62111360034973</v>
      </c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>
        <v>12570420</v>
      </c>
      <c r="L20" s="34">
        <v>16478810</v>
      </c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>
        <f>K20/K19*100-100</f>
        <v>1.2814862501077613</v>
      </c>
      <c r="L21" s="14">
        <f t="shared" ref="L21" si="7">L20/L19*100-100</f>
        <v>3.7383112852518536</v>
      </c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L7" sqref="L7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>
        <f>全体!K5-外国人!K5</f>
        <v>198380</v>
      </c>
      <c r="L5" s="34">
        <f>全体!L5-外国人!L5</f>
        <v>210350</v>
      </c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>
        <f t="shared" ref="K6" si="2">K5/K4*100-100</f>
        <v>3.1778228532792383</v>
      </c>
      <c r="L6" s="14">
        <f>L5/L4*100-100</f>
        <v>-3.6108692663703437</v>
      </c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34">
        <f>全体!K8-外国人!K8</f>
        <v>293130</v>
      </c>
      <c r="L8" s="34">
        <f>全体!L8-外国人!L8</f>
        <v>327460</v>
      </c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3">C8/C7*100-100</f>
        <v>0.97582037996546944</v>
      </c>
      <c r="D9" s="14">
        <f t="shared" si="3"/>
        <v>-7.8668226945000157</v>
      </c>
      <c r="E9" s="14">
        <f t="shared" si="3"/>
        <v>-5.3691648583987046</v>
      </c>
      <c r="F9" s="14">
        <f t="shared" si="3"/>
        <v>-20.703216717539334</v>
      </c>
      <c r="G9" s="14">
        <f t="shared" si="3"/>
        <v>-0.82995261837663747</v>
      </c>
      <c r="H9" s="14">
        <f t="shared" si="3"/>
        <v>5.6556442417331709</v>
      </c>
      <c r="I9" s="14">
        <f t="shared" ref="I9:J9" si="4">I8/I7*100-100</f>
        <v>-3.6428921168597981</v>
      </c>
      <c r="J9" s="14">
        <f t="shared" si="4"/>
        <v>9.9871647340001886</v>
      </c>
      <c r="K9" s="14">
        <f t="shared" ref="K9:L9" si="5">K8/K7*100-100</f>
        <v>-16.035060582624382</v>
      </c>
      <c r="L9" s="14">
        <f t="shared" si="5"/>
        <v>-2.2857483886369039</v>
      </c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34">
        <f>全体!K11-外国人!K11</f>
        <v>305010</v>
      </c>
      <c r="L11" s="34">
        <f>全体!L11-外国人!L11</f>
        <v>346870</v>
      </c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6">C11/C10*100-100</f>
        <v>13.52413901556848</v>
      </c>
      <c r="D12" s="14">
        <f t="shared" si="6"/>
        <v>5.1666001957869696</v>
      </c>
      <c r="E12" s="14">
        <f t="shared" si="6"/>
        <v>-5.1943433901364955</v>
      </c>
      <c r="F12" s="14">
        <f t="shared" si="6"/>
        <v>-9.2932873177253441</v>
      </c>
      <c r="G12" s="14">
        <f t="shared" si="6"/>
        <v>-4.0536073800294474</v>
      </c>
      <c r="H12" s="14">
        <f t="shared" si="6"/>
        <v>-9.1800356506238927</v>
      </c>
      <c r="I12" s="14">
        <f t="shared" ref="I12:J12" si="7">I11/I10*100-100</f>
        <v>-12.586329709808297</v>
      </c>
      <c r="J12" s="14">
        <f t="shared" si="7"/>
        <v>-6.497538260047051</v>
      </c>
      <c r="K12" s="14">
        <f t="shared" ref="K12:L12" si="8">K11/K10*100-100</f>
        <v>-10.359724916240523</v>
      </c>
      <c r="L12" s="14">
        <f t="shared" si="8"/>
        <v>-1.947648123021267</v>
      </c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34">
        <f>全体!K14-外国人!K14</f>
        <v>240220</v>
      </c>
      <c r="L14" s="34">
        <f>全体!L14-外国人!L14</f>
        <v>239870</v>
      </c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9">C14/C13*100-100</f>
        <v>-3.0550262029537976</v>
      </c>
      <c r="D15" s="14">
        <f t="shared" si="9"/>
        <v>-7.0114126576748816</v>
      </c>
      <c r="E15" s="14">
        <f t="shared" si="9"/>
        <v>-18.433931484502438</v>
      </c>
      <c r="F15" s="14">
        <f t="shared" si="9"/>
        <v>-3.304187758858717</v>
      </c>
      <c r="G15" s="14">
        <f t="shared" si="9"/>
        <v>-7.3552238805970234</v>
      </c>
      <c r="H15" s="14">
        <f t="shared" si="9"/>
        <v>-7.3889993373094711</v>
      </c>
      <c r="I15" s="14">
        <f t="shared" ref="I15:J15" si="10">I14/I13*100-100</f>
        <v>-14.86126947928544</v>
      </c>
      <c r="J15" s="14">
        <f t="shared" si="10"/>
        <v>-5.5352903711423806</v>
      </c>
      <c r="K15" s="14">
        <f t="shared" ref="K15:L15" si="11">K14/K13*100-100</f>
        <v>2.3170627821790646</v>
      </c>
      <c r="L15" s="14">
        <f t="shared" si="11"/>
        <v>2.4647586501495056</v>
      </c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34">
        <f>全体!K17-外国人!K17</f>
        <v>1036720</v>
      </c>
      <c r="L17" s="34">
        <f>全体!L17-外国人!L17</f>
        <v>1124550</v>
      </c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12">C17/C16*100-100</f>
        <v>5.0859518370098442</v>
      </c>
      <c r="D18" s="14">
        <f t="shared" si="12"/>
        <v>-0.81940009841956396</v>
      </c>
      <c r="E18" s="14">
        <f t="shared" si="12"/>
        <v>-7.3773570730974285</v>
      </c>
      <c r="F18" s="14">
        <f t="shared" si="12"/>
        <v>-8.449679639629565</v>
      </c>
      <c r="G18" s="14">
        <f t="shared" si="12"/>
        <v>-2.8389180173706308</v>
      </c>
      <c r="H18" s="14">
        <f t="shared" si="12"/>
        <v>-2.1878298380065218</v>
      </c>
      <c r="I18" s="14">
        <f>I17/I16*100-100</f>
        <v>-5.4860030016872798</v>
      </c>
      <c r="J18" s="14">
        <f>J17/J16*100-100</f>
        <v>0.45895887728460139</v>
      </c>
      <c r="K18" s="14">
        <f>K17/K16*100-100</f>
        <v>-7.1397221500676267</v>
      </c>
      <c r="L18" s="14">
        <f>L17/L16*100-100</f>
        <v>-1.4589905362776108</v>
      </c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34">
        <f>全体!K20-外国人!K20</f>
        <v>40534520</v>
      </c>
      <c r="L20" s="34">
        <f>全体!L20-外国人!L20</f>
        <v>42131720</v>
      </c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13">C20/C19*100-100</f>
        <v>-1.6930163041023008</v>
      </c>
      <c r="D21" s="14">
        <f t="shared" si="13"/>
        <v>-7.4539135314074798</v>
      </c>
      <c r="E21" s="14">
        <f t="shared" si="13"/>
        <v>-4.4674580245539772</v>
      </c>
      <c r="F21" s="14">
        <f t="shared" si="13"/>
        <v>-5.2064356383148009</v>
      </c>
      <c r="G21" s="14">
        <f t="shared" si="13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>
        <f>K20/K19*100-100</f>
        <v>-5.0129658192602733</v>
      </c>
      <c r="L21" s="14">
        <f t="shared" ref="L21" si="14">L20/L19*100-100</f>
        <v>-3.5755023573030655</v>
      </c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topLeftCell="A2" zoomScaleNormal="100" workbookViewId="0">
      <selection activeCell="L8" sqref="L8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>
        <v>50.1</v>
      </c>
      <c r="L5" s="21">
        <v>55.7</v>
      </c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6">
        <f>K5-K4</f>
        <v>2</v>
      </c>
      <c r="L6" s="26">
        <f>L5-L4</f>
        <v>-1.1999999999999957</v>
      </c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21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>
        <v>58.8</v>
      </c>
      <c r="L8" s="21">
        <v>66.900000000000006</v>
      </c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K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6">
        <f t="shared" si="1"/>
        <v>10.700000000000003</v>
      </c>
      <c r="K9" s="26">
        <f t="shared" si="1"/>
        <v>3</v>
      </c>
      <c r="L9" s="26">
        <f>L8-L7</f>
        <v>8.2000000000000028</v>
      </c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21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>
        <v>55.1</v>
      </c>
      <c r="L11" s="21">
        <v>64.2</v>
      </c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K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6">
        <f t="shared" si="2"/>
        <v>0.39999999999999858</v>
      </c>
      <c r="K12" s="26">
        <f t="shared" si="2"/>
        <v>-2.3999999999999986</v>
      </c>
      <c r="L12" s="26">
        <f>L11-L10</f>
        <v>3.6000000000000014</v>
      </c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21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>
        <v>51.9</v>
      </c>
      <c r="L14" s="21">
        <v>53</v>
      </c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K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6">
        <f t="shared" si="3"/>
        <v>4.7000000000000028</v>
      </c>
      <c r="K15" s="26">
        <f t="shared" si="3"/>
        <v>3.2999999999999972</v>
      </c>
      <c r="L15" s="26">
        <f>L14-L13</f>
        <v>5.1000000000000014</v>
      </c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21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>
        <v>54.3</v>
      </c>
      <c r="L17" s="21">
        <v>60.7</v>
      </c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K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6">
        <f t="shared" si="4"/>
        <v>4.8999999999999986</v>
      </c>
      <c r="K18" s="26">
        <f t="shared" si="4"/>
        <v>1.0999999999999943</v>
      </c>
      <c r="L18" s="26">
        <f>L17-L16</f>
        <v>4.1000000000000014</v>
      </c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21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>
        <v>63.2</v>
      </c>
      <c r="L20" s="21">
        <v>67.099999999999994</v>
      </c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6">
        <f>J20-J19</f>
        <v>2.9000000000000057</v>
      </c>
      <c r="K21" s="26">
        <f>K20-K19</f>
        <v>2.2000000000000028</v>
      </c>
      <c r="L21" s="26">
        <f>L20-L19</f>
        <v>2.5</v>
      </c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