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zuguchi-a534c\Desktop\"/>
    </mc:Choice>
  </mc:AlternateContent>
  <xr:revisionPtr revIDLastSave="0" documentId="13_ncr:1_{FB2C706B-96DB-4D99-96E6-3AC65FFB7F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21" l="1"/>
  <c r="BL10" i="19" l="1"/>
  <c r="BK10" i="19"/>
  <c r="BM10" i="19" s="1"/>
  <c r="BJ10" i="19"/>
  <c r="AU7" i="24" l="1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L10" i="19"/>
  <c r="BF10" i="19" l="1"/>
  <c r="BG10" i="19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<sst xmlns="http://schemas.openxmlformats.org/spreadsheetml/2006/main" count="367" uniqueCount="193">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</sst>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8"/>
      <color theme="10"/>
      <name val="ＭＳ Ｐゴシック"/>
      <family val="3"/>
    </font>
    <font>
      <sz val="18"/>
      <color theme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23" fillId="0" borderId="22" xfId="0" applyFont="1" applyBorder="1" applyAlignment="1">
      <alignment horizontal="center" vertical="center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37" fillId="20" borderId="24" xfId="46" applyFont="1" applyFill="1" applyBorder="1" applyAlignment="1">
      <alignment horizontal="center" vertical="center" shrinkToFit="1"/>
    </xf>
    <xf numFmtId="0" fontId="38" fillId="20" borderId="22" xfId="46" applyFont="1" applyFill="1" applyBorder="1" applyAlignment="1">
      <alignment horizontal="center" vertical="center" shrinkToFit="1"/>
    </xf>
    <xf numFmtId="0" fontId="38" fillId="20" borderId="26" xfId="46" applyFont="1" applyFill="1" applyBorder="1" applyAlignment="1">
      <alignment horizontal="center" vertical="center" shrinkToFit="1"/>
    </xf>
    <xf numFmtId="0" fontId="38" fillId="20" borderId="28" xfId="46" applyFont="1" applyFill="1" applyBorder="1" applyAlignment="1">
      <alignment horizontal="center" vertical="center" shrinkToFit="1"/>
    </xf>
    <xf numFmtId="0" fontId="38" fillId="20" borderId="27" xfId="46" applyFont="1" applyFill="1" applyBorder="1" applyAlignment="1">
      <alignment horizontal="center" vertical="center" shrinkToFit="1"/>
    </xf>
    <xf numFmtId="0" fontId="38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38" fontId="23" fillId="18" borderId="22" xfId="42" applyFont="1" applyFill="1" applyBorder="1" applyAlignment="1">
      <alignment horizontal="right" vertical="center"/>
    </xf>
    <xf numFmtId="38" fontId="23" fillId="18" borderId="10" xfId="42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38" fontId="23" fillId="0" borderId="10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33" fillId="0" borderId="0" xfId="0" applyFont="1" applyAlignment="1" applyProtection="1">
      <alignment horizontal="left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2" fillId="0" borderId="0" xfId="0" applyFont="1" applyAlignment="1">
      <alignment horizontal="left" vertical="center"/>
    </xf>
  </cellXfs>
  <cellStyles count="47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ハイパーリンク" xfId="46" builtinId="8"/>
    <cellStyle name="メモ" xfId="28" xr:uid="{00000000-0005-0000-0000-00001C000000}"/>
    <cellStyle name="リンク セル" xfId="29" xr:uid="{00000000-0005-0000-0000-00001D000000}"/>
    <cellStyle name="悪い" xfId="32" xr:uid="{00000000-0005-0000-0000-00001E000000}"/>
    <cellStyle name="計算" xfId="38" xr:uid="{00000000-0005-0000-0000-00001F000000}"/>
    <cellStyle name="警告文" xfId="40" xr:uid="{00000000-0005-0000-0000-000020000000}"/>
    <cellStyle name="桁区切り" xfId="42" builtinId="6"/>
    <cellStyle name="桁区切り 2" xfId="45" xr:uid="{00000000-0005-0000-0000-000022000000}"/>
    <cellStyle name="見出し 1" xfId="34" xr:uid="{00000000-0005-0000-0000-000023000000}"/>
    <cellStyle name="見出し 2" xfId="35" xr:uid="{00000000-0005-0000-0000-000024000000}"/>
    <cellStyle name="見出し 3" xfId="36" xr:uid="{00000000-0005-0000-0000-000025000000}"/>
    <cellStyle name="見出し 4" xfId="37" xr:uid="{00000000-0005-0000-0000-000026000000}"/>
    <cellStyle name="集計" xfId="41" xr:uid="{00000000-0005-0000-0000-000027000000}"/>
    <cellStyle name="出力" xfId="31" xr:uid="{00000000-0005-0000-0000-000028000000}"/>
    <cellStyle name="説明文" xfId="39" xr:uid="{00000000-0005-0000-0000-000029000000}"/>
    <cellStyle name="入力" xfId="30" xr:uid="{00000000-0005-0000-0000-00002A000000}"/>
    <cellStyle name="標準" xfId="0" builtinId="0"/>
    <cellStyle name="標準 2" xfId="43" xr:uid="{00000000-0005-0000-0000-00002C000000}"/>
    <cellStyle name="標準 3" xfId="44" xr:uid="{00000000-0005-0000-0000-00002D000000}"/>
    <cellStyle name="良い" xfId="33" xr:uid="{00000000-0005-0000-0000-00002E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N3" sqref="N3:R3"/>
    </sheetView>
  </sheetViews>
  <sheetFormatPr defaultColWidth="3.125" defaultRowHeight="13.5" x14ac:dyDescent="0.15"/>
  <cols>
    <col min="1" max="100" width="3.125" style="3"/>
    <col min="101" max="102" width="3.125" style="3" customWidth="1"/>
    <col min="103" max="16384" width="3.125" style="3"/>
  </cols>
  <sheetData>
    <row r="1" spans="2:144" s="2" customFormat="1" ht="24" x14ac:dyDescent="0.25">
      <c r="B1" s="42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80" t="s">
        <v>4</v>
      </c>
      <c r="AF1" s="80"/>
      <c r="AG1" s="80"/>
      <c r="AH1" s="81"/>
      <c r="AI1" s="81"/>
      <c r="AJ1" s="43" t="s">
        <v>0</v>
      </c>
      <c r="AK1" s="43"/>
      <c r="AL1" s="43"/>
      <c r="AM1" s="4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39" t="s">
        <v>8</v>
      </c>
      <c r="BD1" s="39"/>
      <c r="BE1" s="39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4" x14ac:dyDescent="0.25">
      <c r="B2" s="82" t="str">
        <f>VLOOKUP(AH1,リスト!B:G,6,FALSE)</f>
        <v>令和　　年　　月　　日から令和　　年　　月　　日まで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4" x14ac:dyDescent="0.25">
      <c r="B3" s="2" t="s">
        <v>161</v>
      </c>
      <c r="C3" s="87" t="s">
        <v>71</v>
      </c>
      <c r="D3" s="87"/>
      <c r="E3" s="87"/>
      <c r="F3" s="2" t="s">
        <v>162</v>
      </c>
      <c r="G3" s="88" t="str">
        <f>IF(C3="","運輸支局長",VLOOKUP(C3,リスト!J:K,2,FALSE))</f>
        <v>運輸支局長</v>
      </c>
      <c r="H3" s="88"/>
      <c r="I3" s="88"/>
      <c r="J3" s="88"/>
      <c r="K3" s="88"/>
      <c r="L3" s="88"/>
      <c r="M3" s="88"/>
      <c r="N3" s="83" t="s">
        <v>14</v>
      </c>
      <c r="O3" s="83"/>
      <c r="P3" s="83"/>
      <c r="Q3" s="83"/>
      <c r="R3" s="8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6" t="s">
        <v>141</v>
      </c>
      <c r="AH4" s="86"/>
      <c r="AI4" s="86"/>
      <c r="AJ4" s="86"/>
      <c r="AK4" s="10" t="s">
        <v>144</v>
      </c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15" t="s">
        <v>139</v>
      </c>
      <c r="BG4" s="3"/>
      <c r="BH4" s="3"/>
      <c r="BI4" s="3"/>
    </row>
    <row r="5" spans="2:144" s="2" customFormat="1" ht="42" customHeight="1" x14ac:dyDescent="0.25">
      <c r="C5" s="69" t="s">
        <v>168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5" t="s">
        <v>142</v>
      </c>
      <c r="AH5" s="85"/>
      <c r="AI5" s="85"/>
      <c r="AJ5" s="85"/>
      <c r="AK5" s="11" t="s">
        <v>144</v>
      </c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15" t="s">
        <v>139</v>
      </c>
      <c r="BG5" s="3"/>
      <c r="BH5" s="3"/>
      <c r="BI5" s="3"/>
    </row>
    <row r="6" spans="2:144" s="2" customFormat="1" ht="28.5" x14ac:dyDescent="0.25">
      <c r="C6" s="72" t="s">
        <v>192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5" t="s">
        <v>143</v>
      </c>
      <c r="AH6" s="85"/>
      <c r="AI6" s="85"/>
      <c r="AJ6" s="85"/>
      <c r="AK6" s="11" t="s">
        <v>144</v>
      </c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.75" thickBot="1" x14ac:dyDescent="0.3"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5" t="s">
        <v>140</v>
      </c>
      <c r="AH7" s="85"/>
      <c r="AI7" s="85"/>
      <c r="AJ7" s="85"/>
      <c r="AK7" s="11" t="s">
        <v>144</v>
      </c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39" t="s">
        <v>11</v>
      </c>
      <c r="DY7" s="39"/>
      <c r="DZ7" s="39"/>
      <c r="EA7" s="39"/>
      <c r="EB7" s="39"/>
      <c r="EC7" s="40" t="s">
        <v>12</v>
      </c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1"/>
    </row>
    <row r="8" spans="2:144" s="2" customFormat="1" ht="24" x14ac:dyDescent="0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4"/>
      <c r="AH8" s="84"/>
      <c r="AI8" s="84"/>
      <c r="AJ8" s="84"/>
      <c r="AK8" s="2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39" t="s">
        <v>11</v>
      </c>
      <c r="DY8" s="39"/>
      <c r="DZ8" s="39"/>
      <c r="EA8" s="39"/>
      <c r="EB8" s="39"/>
      <c r="EC8" s="40" t="s">
        <v>12</v>
      </c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2:144" s="5" customFormat="1" ht="22.5" customHeight="1" x14ac:dyDescent="0.15">
      <c r="B9" s="79" t="s">
        <v>182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7" x14ac:dyDescent="0.15">
      <c r="B10" s="39" t="s">
        <v>122</v>
      </c>
      <c r="C10" s="39"/>
      <c r="D10" s="39"/>
      <c r="E10" s="39"/>
      <c r="F10" s="39"/>
      <c r="G10" s="39" t="s">
        <v>123</v>
      </c>
      <c r="H10" s="39"/>
      <c r="I10" s="39"/>
      <c r="J10" s="39"/>
      <c r="K10" s="39"/>
      <c r="L10" s="39" t="s">
        <v>124</v>
      </c>
      <c r="M10" s="39"/>
      <c r="N10" s="39"/>
      <c r="O10" s="39"/>
      <c r="P10" s="39"/>
      <c r="Q10" s="39"/>
      <c r="R10" s="78" t="s">
        <v>129</v>
      </c>
      <c r="S10" s="39"/>
      <c r="T10" s="39"/>
      <c r="U10" s="39"/>
      <c r="V10" s="39"/>
      <c r="W10" s="39"/>
      <c r="X10" s="39"/>
      <c r="Y10" s="39" t="s">
        <v>125</v>
      </c>
      <c r="Z10" s="39"/>
      <c r="AA10" s="39"/>
      <c r="AB10" s="39"/>
      <c r="AC10" s="39"/>
      <c r="AD10" s="39"/>
      <c r="AE10" s="39"/>
      <c r="AF10" s="39"/>
      <c r="AG10" s="39" t="s">
        <v>126</v>
      </c>
      <c r="AH10" s="39"/>
      <c r="AI10" s="39"/>
      <c r="AJ10" s="39"/>
      <c r="AK10" s="39"/>
      <c r="AL10" s="39"/>
      <c r="AM10" s="39"/>
      <c r="AN10" s="39"/>
      <c r="AO10" s="39" t="s">
        <v>127</v>
      </c>
      <c r="AP10" s="39"/>
      <c r="AQ10" s="39"/>
      <c r="AR10" s="39"/>
      <c r="AS10" s="39"/>
      <c r="AT10" s="39"/>
      <c r="AU10" s="39"/>
      <c r="AV10" s="39"/>
      <c r="AW10" s="39"/>
      <c r="AX10" s="39" t="s">
        <v>128</v>
      </c>
      <c r="AY10" s="39"/>
      <c r="AZ10" s="39"/>
      <c r="BA10" s="39"/>
      <c r="BB10" s="39"/>
      <c r="BC10" s="39"/>
      <c r="BD10" s="39"/>
      <c r="BE10" s="39"/>
      <c r="BF10" s="15" t="s">
        <v>138</v>
      </c>
    </row>
    <row r="11" spans="2:144" ht="40.5" x14ac:dyDescent="0.15">
      <c r="B11" s="96"/>
      <c r="C11" s="97"/>
      <c r="D11" s="97"/>
      <c r="E11" s="97"/>
      <c r="F11" s="98"/>
      <c r="G11" s="53"/>
      <c r="H11" s="54"/>
      <c r="I11" s="54"/>
      <c r="J11" s="59" t="s">
        <v>145</v>
      </c>
      <c r="K11" s="60"/>
      <c r="L11" s="46" t="s">
        <v>130</v>
      </c>
      <c r="M11" s="46"/>
      <c r="N11" s="46"/>
      <c r="O11" s="46"/>
      <c r="P11" s="46"/>
      <c r="Q11" s="46"/>
      <c r="R11" s="47"/>
      <c r="S11" s="47"/>
      <c r="T11" s="47"/>
      <c r="U11" s="47"/>
      <c r="V11" s="47"/>
      <c r="W11" s="48"/>
      <c r="X11" s="12" t="s">
        <v>131</v>
      </c>
      <c r="Y11" s="49"/>
      <c r="Z11" s="49"/>
      <c r="AA11" s="49"/>
      <c r="AB11" s="49"/>
      <c r="AC11" s="49"/>
      <c r="AD11" s="49"/>
      <c r="AE11" s="50"/>
      <c r="AF11" s="12" t="s">
        <v>132</v>
      </c>
      <c r="AG11" s="49"/>
      <c r="AH11" s="49"/>
      <c r="AI11" s="49"/>
      <c r="AJ11" s="49"/>
      <c r="AK11" s="49"/>
      <c r="AL11" s="49"/>
      <c r="AM11" s="50"/>
      <c r="AN11" s="12" t="s">
        <v>133</v>
      </c>
      <c r="AO11" s="49"/>
      <c r="AP11" s="49"/>
      <c r="AQ11" s="49"/>
      <c r="AR11" s="49"/>
      <c r="AS11" s="49"/>
      <c r="AT11" s="50"/>
      <c r="AU11" s="50"/>
      <c r="AV11" s="51" t="s">
        <v>134</v>
      </c>
      <c r="AW11" s="52"/>
      <c r="AX11" s="49"/>
      <c r="AY11" s="49"/>
      <c r="AZ11" s="49"/>
      <c r="BA11" s="49"/>
      <c r="BB11" s="49"/>
      <c r="BC11" s="49"/>
      <c r="BD11" s="50"/>
      <c r="BE11" s="21" t="s">
        <v>135</v>
      </c>
      <c r="BF11" s="15" t="s">
        <v>139</v>
      </c>
    </row>
    <row r="12" spans="2:144" ht="40.5" x14ac:dyDescent="0.15">
      <c r="B12" s="99"/>
      <c r="C12" s="100"/>
      <c r="D12" s="100"/>
      <c r="E12" s="100"/>
      <c r="F12" s="101"/>
      <c r="G12" s="55"/>
      <c r="H12" s="56"/>
      <c r="I12" s="56"/>
      <c r="J12" s="61"/>
      <c r="K12" s="62"/>
      <c r="L12" s="107" t="s">
        <v>136</v>
      </c>
      <c r="M12" s="107"/>
      <c r="N12" s="107"/>
      <c r="O12" s="107"/>
      <c r="P12" s="107"/>
      <c r="Q12" s="107"/>
      <c r="R12" s="108"/>
      <c r="S12" s="108"/>
      <c r="T12" s="108"/>
      <c r="U12" s="108"/>
      <c r="V12" s="108"/>
      <c r="W12" s="109"/>
      <c r="X12" s="13" t="s">
        <v>131</v>
      </c>
      <c r="Y12" s="66"/>
      <c r="Z12" s="66"/>
      <c r="AA12" s="66"/>
      <c r="AB12" s="66"/>
      <c r="AC12" s="66"/>
      <c r="AD12" s="66"/>
      <c r="AE12" s="67"/>
      <c r="AF12" s="13" t="s">
        <v>132</v>
      </c>
      <c r="AG12" s="66"/>
      <c r="AH12" s="66"/>
      <c r="AI12" s="66"/>
      <c r="AJ12" s="66"/>
      <c r="AK12" s="66"/>
      <c r="AL12" s="66"/>
      <c r="AM12" s="67"/>
      <c r="AN12" s="13" t="s">
        <v>133</v>
      </c>
      <c r="AO12" s="66"/>
      <c r="AP12" s="66"/>
      <c r="AQ12" s="66"/>
      <c r="AR12" s="66"/>
      <c r="AS12" s="66"/>
      <c r="AT12" s="67"/>
      <c r="AU12" s="67"/>
      <c r="AV12" s="65" t="s">
        <v>134</v>
      </c>
      <c r="AW12" s="39"/>
      <c r="AX12" s="66"/>
      <c r="AY12" s="66"/>
      <c r="AZ12" s="66"/>
      <c r="BA12" s="66"/>
      <c r="BB12" s="66"/>
      <c r="BC12" s="66"/>
      <c r="BD12" s="67"/>
      <c r="BE12" s="19" t="s">
        <v>135</v>
      </c>
      <c r="BF12" s="15" t="s">
        <v>139</v>
      </c>
    </row>
    <row r="13" spans="2:144" ht="40.5" x14ac:dyDescent="0.15">
      <c r="B13" s="99"/>
      <c r="C13" s="100"/>
      <c r="D13" s="100"/>
      <c r="E13" s="100"/>
      <c r="F13" s="101"/>
      <c r="G13" s="55"/>
      <c r="H13" s="56"/>
      <c r="I13" s="56"/>
      <c r="J13" s="61"/>
      <c r="K13" s="62"/>
      <c r="L13" s="46" t="s">
        <v>187</v>
      </c>
      <c r="M13" s="46"/>
      <c r="N13" s="46"/>
      <c r="O13" s="46"/>
      <c r="P13" s="46"/>
      <c r="Q13" s="46"/>
      <c r="R13" s="47"/>
      <c r="S13" s="47"/>
      <c r="T13" s="47"/>
      <c r="U13" s="47"/>
      <c r="V13" s="47"/>
      <c r="W13" s="48"/>
      <c r="X13" s="12" t="s">
        <v>131</v>
      </c>
      <c r="Y13" s="49"/>
      <c r="Z13" s="49"/>
      <c r="AA13" s="49"/>
      <c r="AB13" s="49"/>
      <c r="AC13" s="49"/>
      <c r="AD13" s="49"/>
      <c r="AE13" s="50"/>
      <c r="AF13" s="12" t="s">
        <v>132</v>
      </c>
      <c r="AG13" s="49"/>
      <c r="AH13" s="49"/>
      <c r="AI13" s="49"/>
      <c r="AJ13" s="49"/>
      <c r="AK13" s="49"/>
      <c r="AL13" s="49"/>
      <c r="AM13" s="50"/>
      <c r="AN13" s="12" t="s">
        <v>133</v>
      </c>
      <c r="AO13" s="49"/>
      <c r="AP13" s="49"/>
      <c r="AQ13" s="49"/>
      <c r="AR13" s="49"/>
      <c r="AS13" s="49"/>
      <c r="AT13" s="50"/>
      <c r="AU13" s="50"/>
      <c r="AV13" s="51" t="s">
        <v>134</v>
      </c>
      <c r="AW13" s="52"/>
      <c r="AX13" s="49"/>
      <c r="AY13" s="49"/>
      <c r="AZ13" s="49"/>
      <c r="BA13" s="49"/>
      <c r="BB13" s="49"/>
      <c r="BC13" s="49"/>
      <c r="BD13" s="50"/>
      <c r="BE13" s="21" t="s">
        <v>135</v>
      </c>
      <c r="BF13" s="15" t="s">
        <v>139</v>
      </c>
    </row>
    <row r="14" spans="2:144" ht="40.5" x14ac:dyDescent="0.15">
      <c r="B14" s="99"/>
      <c r="C14" s="100"/>
      <c r="D14" s="100"/>
      <c r="E14" s="100"/>
      <c r="F14" s="101"/>
      <c r="G14" s="55"/>
      <c r="H14" s="56"/>
      <c r="I14" s="56"/>
      <c r="J14" s="61"/>
      <c r="K14" s="62"/>
      <c r="L14" s="46" t="s">
        <v>189</v>
      </c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8"/>
      <c r="X14" s="12" t="s">
        <v>131</v>
      </c>
      <c r="Y14" s="49"/>
      <c r="Z14" s="49"/>
      <c r="AA14" s="49"/>
      <c r="AB14" s="49"/>
      <c r="AC14" s="49"/>
      <c r="AD14" s="49"/>
      <c r="AE14" s="50"/>
      <c r="AF14" s="12" t="s">
        <v>9</v>
      </c>
      <c r="AG14" s="49"/>
      <c r="AH14" s="49"/>
      <c r="AI14" s="49"/>
      <c r="AJ14" s="49"/>
      <c r="AK14" s="49"/>
      <c r="AL14" s="49"/>
      <c r="AM14" s="50"/>
      <c r="AN14" s="12" t="s">
        <v>133</v>
      </c>
      <c r="AO14" s="49"/>
      <c r="AP14" s="49"/>
      <c r="AQ14" s="49"/>
      <c r="AR14" s="49"/>
      <c r="AS14" s="49"/>
      <c r="AT14" s="50"/>
      <c r="AU14" s="50"/>
      <c r="AV14" s="51" t="s">
        <v>134</v>
      </c>
      <c r="AW14" s="52"/>
      <c r="AX14" s="49"/>
      <c r="AY14" s="49"/>
      <c r="AZ14" s="49"/>
      <c r="BA14" s="49"/>
      <c r="BB14" s="49"/>
      <c r="BC14" s="49"/>
      <c r="BD14" s="50"/>
      <c r="BE14" s="21" t="s">
        <v>135</v>
      </c>
      <c r="BF14" s="15" t="s">
        <v>139</v>
      </c>
    </row>
    <row r="15" spans="2:144" ht="40.5" x14ac:dyDescent="0.15">
      <c r="B15" s="99"/>
      <c r="C15" s="100"/>
      <c r="D15" s="100"/>
      <c r="E15" s="100"/>
      <c r="F15" s="101"/>
      <c r="G15" s="55"/>
      <c r="H15" s="56"/>
      <c r="I15" s="56"/>
      <c r="J15" s="61"/>
      <c r="K15" s="62"/>
      <c r="L15" s="46" t="s">
        <v>146</v>
      </c>
      <c r="M15" s="46"/>
      <c r="N15" s="46"/>
      <c r="O15" s="46"/>
      <c r="P15" s="46"/>
      <c r="Q15" s="46"/>
      <c r="R15" s="47"/>
      <c r="S15" s="47"/>
      <c r="T15" s="47"/>
      <c r="U15" s="47"/>
      <c r="V15" s="47"/>
      <c r="W15" s="48"/>
      <c r="X15" s="12" t="s">
        <v>131</v>
      </c>
      <c r="Y15" s="49"/>
      <c r="Z15" s="49"/>
      <c r="AA15" s="49"/>
      <c r="AB15" s="49"/>
      <c r="AC15" s="49"/>
      <c r="AD15" s="49"/>
      <c r="AE15" s="50"/>
      <c r="AF15" s="12" t="s">
        <v>132</v>
      </c>
      <c r="AG15" s="49"/>
      <c r="AH15" s="49"/>
      <c r="AI15" s="49"/>
      <c r="AJ15" s="49"/>
      <c r="AK15" s="49"/>
      <c r="AL15" s="49"/>
      <c r="AM15" s="50"/>
      <c r="AN15" s="12" t="s">
        <v>133</v>
      </c>
      <c r="AO15" s="49"/>
      <c r="AP15" s="49"/>
      <c r="AQ15" s="49"/>
      <c r="AR15" s="49"/>
      <c r="AS15" s="49"/>
      <c r="AT15" s="50"/>
      <c r="AU15" s="50"/>
      <c r="AV15" s="51" t="s">
        <v>134</v>
      </c>
      <c r="AW15" s="52"/>
      <c r="AX15" s="49"/>
      <c r="AY15" s="49"/>
      <c r="AZ15" s="49"/>
      <c r="BA15" s="49"/>
      <c r="BB15" s="49"/>
      <c r="BC15" s="49"/>
      <c r="BD15" s="50"/>
      <c r="BE15" s="21" t="s">
        <v>135</v>
      </c>
      <c r="BF15" s="15" t="s">
        <v>139</v>
      </c>
    </row>
    <row r="16" spans="2:144" ht="40.5" x14ac:dyDescent="0.15">
      <c r="B16" s="102"/>
      <c r="C16" s="103"/>
      <c r="D16" s="103"/>
      <c r="E16" s="103"/>
      <c r="F16" s="104"/>
      <c r="G16" s="57"/>
      <c r="H16" s="58"/>
      <c r="I16" s="58"/>
      <c r="J16" s="63"/>
      <c r="K16" s="64"/>
      <c r="L16" s="46" t="s">
        <v>137</v>
      </c>
      <c r="M16" s="46"/>
      <c r="N16" s="46"/>
      <c r="O16" s="46"/>
      <c r="P16" s="46"/>
      <c r="Q16" s="46"/>
      <c r="R16" s="105" t="str">
        <f>IF(SUM(R11,R12,R13,R14,R15)=0,"",SUM(R11,R12,R13,R14,R15))</f>
        <v/>
      </c>
      <c r="S16" s="105"/>
      <c r="T16" s="105"/>
      <c r="U16" s="105"/>
      <c r="V16" s="105"/>
      <c r="W16" s="106"/>
      <c r="X16" s="13" t="s">
        <v>131</v>
      </c>
      <c r="Y16" s="44" t="str">
        <f>IF(SUM(Y11,Y12,Y13,Y14,Y15)=0,"",SUM(Y11,Y12,Y13,Y14,Y15))</f>
        <v/>
      </c>
      <c r="Z16" s="44"/>
      <c r="AA16" s="44"/>
      <c r="AB16" s="44"/>
      <c r="AC16" s="44"/>
      <c r="AD16" s="44"/>
      <c r="AE16" s="45"/>
      <c r="AF16" s="13" t="s">
        <v>132</v>
      </c>
      <c r="AG16" s="44" t="str">
        <f>IF(SUM(AG11,AG12,AG13,AG14,AG15)=0,"",SUM(AG11,AG12,AG13,AG14,AG15))</f>
        <v/>
      </c>
      <c r="AH16" s="44"/>
      <c r="AI16" s="44"/>
      <c r="AJ16" s="44"/>
      <c r="AK16" s="44"/>
      <c r="AL16" s="44"/>
      <c r="AM16" s="45"/>
      <c r="AN16" s="13" t="s">
        <v>133</v>
      </c>
      <c r="AO16" s="44" t="str">
        <f>IF(SUM(AO11,AO12,AO13,AO14,AO15)=0,"",SUM(AO11,AO12,AO13,AO14,AO15))</f>
        <v/>
      </c>
      <c r="AP16" s="44"/>
      <c r="AQ16" s="44"/>
      <c r="AR16" s="44"/>
      <c r="AS16" s="44"/>
      <c r="AT16" s="45"/>
      <c r="AU16" s="45"/>
      <c r="AV16" s="65" t="s">
        <v>134</v>
      </c>
      <c r="AW16" s="39"/>
      <c r="AX16" s="44" t="str">
        <f>IF(SUM(AX11,AX12,AX13,AX14,AX15)=0,"",SUM(AX11,AX12,AX13,AX14,AX15))</f>
        <v/>
      </c>
      <c r="AY16" s="44"/>
      <c r="AZ16" s="44"/>
      <c r="BA16" s="44"/>
      <c r="BB16" s="44"/>
      <c r="BC16" s="44"/>
      <c r="BD16" s="45"/>
      <c r="BE16" s="19" t="s">
        <v>135</v>
      </c>
      <c r="BF16" s="15" t="s">
        <v>139</v>
      </c>
    </row>
    <row r="17" spans="1:57" x14ac:dyDescent="0.15">
      <c r="B17" s="93" t="s">
        <v>173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</row>
    <row r="18" spans="1:57" x14ac:dyDescent="0.1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</row>
    <row r="19" spans="1:57" x14ac:dyDescent="0.1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</row>
    <row r="20" spans="1:57" ht="14.25" customHeight="1" x14ac:dyDescent="0.15">
      <c r="B20" s="110" t="s">
        <v>185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</row>
    <row r="22" spans="1:57" ht="17.25" x14ac:dyDescent="0.2">
      <c r="B22" s="112" t="s">
        <v>190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</row>
    <row r="23" spans="1:57" ht="17.25" x14ac:dyDescent="0.2">
      <c r="B23" s="39" t="s">
        <v>122</v>
      </c>
      <c r="C23" s="39"/>
      <c r="D23" s="39"/>
      <c r="E23" s="39"/>
      <c r="F23" s="39"/>
      <c r="G23" s="39" t="s">
        <v>176</v>
      </c>
      <c r="H23" s="39"/>
      <c r="I23" s="39"/>
      <c r="J23" s="39"/>
      <c r="K23" s="39"/>
      <c r="L23" s="39"/>
      <c r="M23" s="119" t="s">
        <v>177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57" ht="17.25" customHeight="1" x14ac:dyDescent="0.1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18" t="s">
        <v>178</v>
      </c>
      <c r="N24" s="118"/>
      <c r="O24" s="118"/>
      <c r="P24" s="118"/>
      <c r="Q24" s="118"/>
      <c r="R24" s="118"/>
      <c r="S24" s="120" t="s">
        <v>191</v>
      </c>
      <c r="T24" s="120"/>
      <c r="U24" s="120"/>
      <c r="V24" s="120"/>
      <c r="W24" s="120"/>
      <c r="X24" s="120"/>
      <c r="Y24" s="121" t="s">
        <v>175</v>
      </c>
      <c r="Z24" s="121"/>
      <c r="AA24" s="121"/>
      <c r="AB24" s="121"/>
      <c r="AC24" s="121"/>
      <c r="AD24" s="121"/>
    </row>
    <row r="25" spans="1:57" ht="40.5" x14ac:dyDescent="0.15">
      <c r="A25" s="15" t="s">
        <v>181</v>
      </c>
      <c r="B25" s="39" t="str">
        <f>IF(B11="","",B11)</f>
        <v/>
      </c>
      <c r="C25" s="39"/>
      <c r="D25" s="39"/>
      <c r="E25" s="39"/>
      <c r="F25" s="39"/>
      <c r="G25" s="113"/>
      <c r="H25" s="113"/>
      <c r="I25" s="114"/>
      <c r="J25" s="114"/>
      <c r="K25" s="117" t="s">
        <v>145</v>
      </c>
      <c r="L25" s="118"/>
      <c r="M25" s="113"/>
      <c r="N25" s="113"/>
      <c r="O25" s="113"/>
      <c r="P25" s="113"/>
      <c r="Q25" s="114"/>
      <c r="R25" s="13" t="s">
        <v>180</v>
      </c>
      <c r="S25" s="113"/>
      <c r="T25" s="113"/>
      <c r="U25" s="113"/>
      <c r="V25" s="113"/>
      <c r="W25" s="114"/>
      <c r="X25" s="13" t="s">
        <v>180</v>
      </c>
      <c r="Y25" s="115">
        <f>M25+S25</f>
        <v>0</v>
      </c>
      <c r="Z25" s="115"/>
      <c r="AA25" s="115"/>
      <c r="AB25" s="115"/>
      <c r="AC25" s="116"/>
      <c r="AD25" s="13" t="s">
        <v>180</v>
      </c>
      <c r="AE25" s="15" t="s">
        <v>139</v>
      </c>
    </row>
    <row r="26" spans="1:57" x14ac:dyDescent="0.15">
      <c r="B26" s="111" t="s">
        <v>183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</row>
    <row r="27" spans="1:57" x14ac:dyDescent="0.15">
      <c r="B27" s="111" t="s">
        <v>184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</row>
    <row r="60" ht="5.0999999999999996" customHeight="1" x14ac:dyDescent="0.15"/>
    <row r="64" ht="25.5" customHeight="1" x14ac:dyDescent="0.15"/>
    <row r="70" ht="25.5" customHeight="1" x14ac:dyDescent="0.15"/>
    <row r="71" ht="18.75" customHeight="1" x14ac:dyDescent="0.15"/>
    <row r="73" ht="25.5" customHeight="1" x14ac:dyDescent="0.15"/>
    <row r="74" ht="26.25" customHeight="1" x14ac:dyDescent="0.15"/>
  </sheetData>
  <sheetProtection password="CA52" sheet="1" objects="1" scenarios="1"/>
  <mergeCells count="96"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1:AW11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C5:R5"/>
    <mergeCell ref="C6:R7"/>
    <mergeCell ref="B10:F10"/>
    <mergeCell ref="G10:K10"/>
    <mergeCell ref="L10:Q10"/>
    <mergeCell ref="R10:X10"/>
    <mergeCell ref="B9:BE9"/>
    <mergeCell ref="Y11:AE11"/>
    <mergeCell ref="AG11:AM11"/>
    <mergeCell ref="AO11:AU11"/>
    <mergeCell ref="AX11:BD11"/>
    <mergeCell ref="AL7:BE7"/>
    <mergeCell ref="Y10:AF10"/>
    <mergeCell ref="AG10:AN10"/>
    <mergeCell ref="AO10:AW10"/>
    <mergeCell ref="AX10:BE10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R11:W11"/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 xr:uid="{00000000-0004-0000-0000-000000000000}"/>
    <hyperlink ref="C6:R7" r:id="rId2" display="hqt-rentacar.report@mlit.go.jp" xr:uid="{00000000-0004-0000-0000-000001000000}"/>
    <hyperlink ref="C6" r:id="rId3" xr:uid="{00000000-0004-0000-0000-000002000000}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リスト!$J$3:$J$55</xm:f>
          </x14:formula1>
          <xm:sqref>C3:E3 B11:F16</xm:sqref>
        </x14:dataValidation>
        <x14:dataValidation type="list" allowBlank="1" showInputMessage="1" showErrorMessage="1" xr:uid="{00000000-0002-0000-0000-000001000000}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7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E7" sqref="E7:L7"/>
    </sheetView>
  </sheetViews>
  <sheetFormatPr defaultColWidth="3.125" defaultRowHeight="13.5" x14ac:dyDescent="0.15"/>
  <cols>
    <col min="1" max="45" width="3.125" style="1"/>
    <col min="46" max="46" width="3.125" style="3" customWidth="1"/>
    <col min="47" max="47" width="40.875" style="3" customWidth="1"/>
    <col min="48" max="56" width="3.125" style="3"/>
    <col min="57" max="76" width="3.125" style="1"/>
    <col min="77" max="78" width="3.125" style="1" customWidth="1"/>
    <col min="79" max="16384" width="3.125" style="1"/>
  </cols>
  <sheetData>
    <row r="1" spans="2:56" x14ac:dyDescent="0.15">
      <c r="AQ1" s="133" t="s">
        <v>188</v>
      </c>
      <c r="AR1" s="134"/>
      <c r="AS1" s="135"/>
    </row>
    <row r="2" spans="2:56" s="2" customFormat="1" ht="24" x14ac:dyDescent="0.25">
      <c r="B2" s="136" t="s">
        <v>147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4" x14ac:dyDescent="0.25">
      <c r="X3" s="80" t="s">
        <v>4</v>
      </c>
      <c r="Y3" s="80"/>
      <c r="Z3" s="80"/>
      <c r="AA3" s="137" t="str">
        <f>IF(【様式1】貸渡実績報告書!AH1="","",【様式1】貸渡実績報告書!AH1)</f>
        <v/>
      </c>
      <c r="AB3" s="137"/>
      <c r="AC3" s="43" t="s">
        <v>0</v>
      </c>
      <c r="AD3" s="43"/>
      <c r="AE3" s="43"/>
      <c r="AF3" s="130"/>
      <c r="AG3" s="43"/>
      <c r="AH3" s="3"/>
      <c r="AI3" s="3"/>
      <c r="AJ3" s="3"/>
      <c r="BD3" s="3"/>
    </row>
    <row r="4" spans="2:56" s="3" customFormat="1" ht="17.25" x14ac:dyDescent="0.15">
      <c r="B4" s="78" t="s">
        <v>148</v>
      </c>
      <c r="C4" s="78"/>
      <c r="D4" s="78"/>
      <c r="E4" s="39" t="s">
        <v>149</v>
      </c>
      <c r="F4" s="39"/>
      <c r="G4" s="39"/>
      <c r="H4" s="39"/>
      <c r="I4" s="39"/>
      <c r="J4" s="39"/>
      <c r="K4" s="39"/>
      <c r="L4" s="39"/>
      <c r="M4" s="39" t="s">
        <v>150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 t="s">
        <v>160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2:56" s="3" customFormat="1" ht="17.25" x14ac:dyDescent="0.15">
      <c r="B5" s="78"/>
      <c r="C5" s="78"/>
      <c r="D5" s="7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 t="s">
        <v>155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2:56" s="3" customFormat="1" ht="17.25" customHeight="1" x14ac:dyDescent="0.15">
      <c r="B6" s="78"/>
      <c r="C6" s="78"/>
      <c r="D6" s="7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 t="s">
        <v>151</v>
      </c>
      <c r="AC6" s="39"/>
      <c r="AD6" s="39"/>
      <c r="AE6" s="39" t="s">
        <v>153</v>
      </c>
      <c r="AF6" s="39"/>
      <c r="AG6" s="39"/>
      <c r="AH6" s="39" t="s">
        <v>152</v>
      </c>
      <c r="AI6" s="39"/>
      <c r="AJ6" s="39"/>
      <c r="AK6" s="39" t="s">
        <v>186</v>
      </c>
      <c r="AL6" s="39"/>
      <c r="AM6" s="39"/>
      <c r="AN6" s="39" t="s">
        <v>154</v>
      </c>
      <c r="AO6" s="39"/>
      <c r="AP6" s="39"/>
      <c r="AQ6" s="39" t="s">
        <v>137</v>
      </c>
      <c r="AR6" s="39"/>
      <c r="AS6" s="39"/>
      <c r="AU6" s="3" t="s">
        <v>174</v>
      </c>
    </row>
    <row r="7" spans="2:56" s="3" customFormat="1" ht="40.5" x14ac:dyDescent="0.15">
      <c r="B7" s="132"/>
      <c r="C7" s="132"/>
      <c r="D7" s="13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4" t="str">
        <f>IF(SUM(AB7:AP7)=0,"",SUM(AB7:AP7))</f>
        <v/>
      </c>
      <c r="AR7" s="125"/>
      <c r="AS7" s="126"/>
      <c r="AT7" s="23" t="s">
        <v>139</v>
      </c>
      <c r="AU7" s="24" t="str">
        <f>IF(E7="","",【様式1】貸渡実績報告書!$AL$4)</f>
        <v/>
      </c>
    </row>
    <row r="8" spans="2:56" s="3" customFormat="1" ht="40.5" x14ac:dyDescent="0.15">
      <c r="B8" s="132"/>
      <c r="C8" s="132"/>
      <c r="D8" s="13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4" t="str">
        <f t="shared" ref="AQ8:AQ16" si="0">IF(SUM(AB8:AP8)=0,"",SUM(AB8:AP8))</f>
        <v/>
      </c>
      <c r="AR8" s="125"/>
      <c r="AS8" s="126"/>
      <c r="AT8" s="23" t="s">
        <v>139</v>
      </c>
      <c r="AU8" s="24" t="str">
        <f>IF(E8="","",【様式1】貸渡実績報告書!$AL$4)</f>
        <v/>
      </c>
    </row>
    <row r="9" spans="2:56" s="3" customFormat="1" ht="40.5" x14ac:dyDescent="0.15">
      <c r="B9" s="132"/>
      <c r="C9" s="132"/>
      <c r="D9" s="13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4" t="str">
        <f t="shared" si="0"/>
        <v/>
      </c>
      <c r="AR9" s="125"/>
      <c r="AS9" s="126"/>
      <c r="AT9" s="23" t="s">
        <v>139</v>
      </c>
      <c r="AU9" s="24" t="str">
        <f>IF(E9="","",【様式1】貸渡実績報告書!$AL$4)</f>
        <v/>
      </c>
    </row>
    <row r="10" spans="2:56" s="3" customFormat="1" ht="40.5" x14ac:dyDescent="0.15">
      <c r="B10" s="132"/>
      <c r="C10" s="132"/>
      <c r="D10" s="13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4" t="str">
        <f t="shared" si="0"/>
        <v/>
      </c>
      <c r="AR10" s="125"/>
      <c r="AS10" s="126"/>
      <c r="AT10" s="23" t="s">
        <v>139</v>
      </c>
      <c r="AU10" s="24" t="str">
        <f>IF(E10="","",【様式1】貸渡実績報告書!$AL$4)</f>
        <v/>
      </c>
    </row>
    <row r="11" spans="2:56" s="3" customFormat="1" ht="40.5" x14ac:dyDescent="0.15">
      <c r="B11" s="132"/>
      <c r="C11" s="132"/>
      <c r="D11" s="13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4" t="str">
        <f t="shared" si="0"/>
        <v/>
      </c>
      <c r="AR11" s="125"/>
      <c r="AS11" s="126"/>
      <c r="AT11" s="23" t="s">
        <v>139</v>
      </c>
      <c r="AU11" s="24" t="str">
        <f>IF(E11="","",【様式1】貸渡実績報告書!$AL$4)</f>
        <v/>
      </c>
    </row>
    <row r="12" spans="2:56" s="3" customFormat="1" ht="40.5" x14ac:dyDescent="0.15">
      <c r="B12" s="132"/>
      <c r="C12" s="132"/>
      <c r="D12" s="13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4" t="str">
        <f t="shared" si="0"/>
        <v/>
      </c>
      <c r="AR12" s="125"/>
      <c r="AS12" s="126"/>
      <c r="AT12" s="23" t="s">
        <v>139</v>
      </c>
      <c r="AU12" s="24" t="str">
        <f>IF(E12="","",【様式1】貸渡実績報告書!$AL$4)</f>
        <v/>
      </c>
    </row>
    <row r="13" spans="2:56" s="3" customFormat="1" ht="40.5" x14ac:dyDescent="0.15">
      <c r="B13" s="132"/>
      <c r="C13" s="132"/>
      <c r="D13" s="13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4" t="str">
        <f t="shared" si="0"/>
        <v/>
      </c>
      <c r="AR13" s="125"/>
      <c r="AS13" s="126"/>
      <c r="AT13" s="23" t="s">
        <v>139</v>
      </c>
      <c r="AU13" s="24" t="str">
        <f>IF(E13="","",【様式1】貸渡実績報告書!$AL$4)</f>
        <v/>
      </c>
    </row>
    <row r="14" spans="2:56" s="3" customFormat="1" ht="40.5" x14ac:dyDescent="0.15">
      <c r="B14" s="132"/>
      <c r="C14" s="132"/>
      <c r="D14" s="13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4" t="str">
        <f t="shared" si="0"/>
        <v/>
      </c>
      <c r="AR14" s="125"/>
      <c r="AS14" s="126"/>
      <c r="AT14" s="23" t="s">
        <v>139</v>
      </c>
      <c r="AU14" s="24" t="str">
        <f>IF(E14="","",【様式1】貸渡実績報告書!$AL$4)</f>
        <v/>
      </c>
    </row>
    <row r="15" spans="2:56" s="3" customFormat="1" ht="40.5" x14ac:dyDescent="0.15">
      <c r="B15" s="132"/>
      <c r="C15" s="132"/>
      <c r="D15" s="13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4" t="str">
        <f t="shared" si="0"/>
        <v/>
      </c>
      <c r="AR15" s="125"/>
      <c r="AS15" s="126"/>
      <c r="AT15" s="23" t="s">
        <v>139</v>
      </c>
      <c r="AU15" s="24" t="str">
        <f>IF(E15="","",【様式1】貸渡実績報告書!$AL$4)</f>
        <v/>
      </c>
    </row>
    <row r="16" spans="2:56" s="3" customFormat="1" ht="40.5" x14ac:dyDescent="0.15">
      <c r="B16" s="132"/>
      <c r="C16" s="132"/>
      <c r="D16" s="13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4" t="str">
        <f t="shared" si="0"/>
        <v/>
      </c>
      <c r="AR16" s="125"/>
      <c r="AS16" s="126"/>
      <c r="AT16" s="23" t="s">
        <v>139</v>
      </c>
      <c r="AU16" s="24" t="str">
        <f>IF(E16="","",【様式1】貸渡実績報告書!$AL$4)</f>
        <v/>
      </c>
    </row>
    <row r="17" spans="2:46" s="3" customFormat="1" ht="40.5" x14ac:dyDescent="0.15">
      <c r="B17" s="127" t="s">
        <v>156</v>
      </c>
      <c r="C17" s="129"/>
      <c r="D17" s="129"/>
      <c r="E17" s="129"/>
      <c r="F17" s="129"/>
      <c r="G17" s="129"/>
      <c r="H17" s="129"/>
      <c r="I17" s="129"/>
      <c r="J17" s="128"/>
      <c r="K17" s="127" t="str">
        <f>IF(COUNTA(E7:L16)=0,"",COUNTA(E7:L16))</f>
        <v/>
      </c>
      <c r="L17" s="128"/>
      <c r="M17" s="131" t="s">
        <v>157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24" t="str">
        <f>IF(SUM(AB7:AD16)=0,"",SUM(AB7:AD16))</f>
        <v/>
      </c>
      <c r="AC17" s="125"/>
      <c r="AD17" s="126"/>
      <c r="AE17" s="124" t="str">
        <f>IF(SUM(AE7:AG16)=0,"",SUM(AE7:AG16))</f>
        <v/>
      </c>
      <c r="AF17" s="125"/>
      <c r="AG17" s="126"/>
      <c r="AH17" s="124" t="str">
        <f>IF(SUM(AH7:AJ16)=0,"",SUM(AH7:AJ16))</f>
        <v/>
      </c>
      <c r="AI17" s="125"/>
      <c r="AJ17" s="126"/>
      <c r="AK17" s="124" t="str">
        <f>IF(SUM(AK7:AM16)=0,"",SUM(AK7:AM16))</f>
        <v/>
      </c>
      <c r="AL17" s="125"/>
      <c r="AM17" s="126"/>
      <c r="AN17" s="124" t="str">
        <f>IF(SUM(AN7:AP16)=0,"",SUM(AN7:AP16))</f>
        <v/>
      </c>
      <c r="AO17" s="125"/>
      <c r="AP17" s="126"/>
      <c r="AQ17" s="124" t="str">
        <f>IF(SUM(AQ7:AS16)=0,"",SUM(AQ7:AS16))</f>
        <v/>
      </c>
      <c r="AR17" s="125"/>
      <c r="AS17" s="126"/>
      <c r="AT17" s="23" t="s">
        <v>139</v>
      </c>
    </row>
    <row r="18" spans="2:46" s="3" customFormat="1" x14ac:dyDescent="0.15"/>
    <row r="19" spans="2:46" s="3" customFormat="1" x14ac:dyDescent="0.15"/>
    <row r="20" spans="2:46" s="3" customFormat="1" x14ac:dyDescent="0.15"/>
    <row r="21" spans="2:46" s="3" customFormat="1" x14ac:dyDescent="0.15"/>
    <row r="22" spans="2:46" s="3" customFormat="1" x14ac:dyDescent="0.15"/>
    <row r="23" spans="2:46" s="3" customFormat="1" x14ac:dyDescent="0.15"/>
    <row r="24" spans="2:46" s="3" customFormat="1" x14ac:dyDescent="0.15"/>
    <row r="25" spans="2:46" s="3" customFormat="1" x14ac:dyDescent="0.15"/>
    <row r="26" spans="2:46" s="3" customFormat="1" x14ac:dyDescent="0.15"/>
    <row r="27" spans="2:46" s="3" customFormat="1" x14ac:dyDescent="0.15"/>
    <row r="28" spans="2:46" s="3" customFormat="1" x14ac:dyDescent="0.15"/>
    <row r="29" spans="2:46" s="3" customFormat="1" x14ac:dyDescent="0.15"/>
    <row r="30" spans="2:46" s="3" customFormat="1" x14ac:dyDescent="0.15"/>
    <row r="31" spans="2:46" s="3" customFormat="1" x14ac:dyDescent="0.15"/>
    <row r="32" spans="2:46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ht="5.0999999999999996" customHeight="1" x14ac:dyDescent="0.15"/>
    <row r="68" s="3" customFormat="1" x14ac:dyDescent="0.15"/>
    <row r="69" s="3" customFormat="1" x14ac:dyDescent="0.15"/>
    <row r="70" s="3" customFormat="1" x14ac:dyDescent="0.15"/>
    <row r="71" s="3" customFormat="1" ht="25.5" customHeigh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ht="25.5" customHeight="1" x14ac:dyDescent="0.15"/>
    <row r="78" s="3" customFormat="1" ht="18.75" customHeight="1" x14ac:dyDescent="0.15"/>
    <row r="79" s="3" customFormat="1" x14ac:dyDescent="0.15"/>
    <row r="80" s="3" customFormat="1" ht="25.5" customHeight="1" x14ac:dyDescent="0.15"/>
    <row r="81" s="3" customFormat="1" ht="26.25" customHeigh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</sheetData>
  <sheetProtection insertRows="0"/>
  <mergeCells count="115"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M10"/>
  <sheetViews>
    <sheetView workbookViewId="0">
      <selection sqref="A1:XFD1048576"/>
    </sheetView>
  </sheetViews>
  <sheetFormatPr defaultRowHeight="13.5" x14ac:dyDescent="0.1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" style="3"/>
    <col min="62" max="62" width="14.375" style="3" bestFit="1" customWidth="1"/>
    <col min="63" max="16384" width="9" style="3"/>
  </cols>
  <sheetData>
    <row r="1" spans="1:65" s="25" customFormat="1" ht="42" x14ac:dyDescent="0.15">
      <c r="A1" s="138" t="s">
        <v>172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65" s="25" customFormat="1" ht="13.5" customHeight="1" x14ac:dyDescent="0.15">
      <c r="A2" s="14"/>
      <c r="B2" s="14"/>
      <c r="C2" s="14"/>
      <c r="D2" s="14"/>
      <c r="E2" s="14"/>
    </row>
    <row r="3" spans="1:65" s="25" customFormat="1" ht="13.5" customHeight="1" x14ac:dyDescent="0.15">
      <c r="A3" s="14"/>
      <c r="B3" s="14"/>
      <c r="C3" s="14"/>
      <c r="D3" s="14"/>
      <c r="E3" s="14"/>
    </row>
    <row r="4" spans="1:65" s="25" customFormat="1" x14ac:dyDescent="0.15"/>
    <row r="5" spans="1:65" s="25" customFormat="1" x14ac:dyDescent="0.15"/>
    <row r="6" spans="1:65" s="27" customFormat="1" x14ac:dyDescent="0.1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7.25" x14ac:dyDescent="0.2">
      <c r="A7" s="139" t="s">
        <v>158</v>
      </c>
      <c r="B7" s="139" t="s">
        <v>170</v>
      </c>
      <c r="C7" s="139" t="s">
        <v>169</v>
      </c>
      <c r="D7" s="139" t="s">
        <v>170</v>
      </c>
      <c r="E7" s="139" t="str">
        <f>【様式1】貸渡実績報告書!B10</f>
        <v>運輸支局名</v>
      </c>
      <c r="F7" s="139" t="str">
        <f>【様式1】貸渡実績報告書!AG4</f>
        <v>事業者名</v>
      </c>
      <c r="G7" s="139" t="str">
        <f>【様式1】貸渡実績報告書!AG5</f>
        <v>住所</v>
      </c>
      <c r="H7" s="139" t="str">
        <f>【様式1】貸渡実績報告書!AG6</f>
        <v>代表者名</v>
      </c>
      <c r="I7" s="139" t="str">
        <f>【様式1】貸渡実績報告書!AG7</f>
        <v>電話番号</v>
      </c>
      <c r="J7" s="139">
        <f>【様式1】貸渡実績報告書!AG8</f>
        <v>0</v>
      </c>
      <c r="K7" s="139" t="str">
        <f>【様式1】貸渡実績報告書!G10</f>
        <v>事務所数</v>
      </c>
      <c r="L7" s="139" t="str">
        <f>【様式1】貸渡実績報告書!L11</f>
        <v>乗用車</v>
      </c>
      <c r="M7" s="139"/>
      <c r="N7" s="139"/>
      <c r="O7" s="139"/>
      <c r="P7" s="139"/>
      <c r="Q7" s="139"/>
      <c r="R7" s="139"/>
      <c r="S7" s="139"/>
      <c r="T7" s="139"/>
      <c r="U7" s="139"/>
      <c r="V7" s="139" t="str">
        <f>【様式1】貸渡実績報告書!L12</f>
        <v>マイクロバス</v>
      </c>
      <c r="W7" s="139"/>
      <c r="X7" s="139"/>
      <c r="Y7" s="139"/>
      <c r="Z7" s="139"/>
      <c r="AA7" s="139" t="str">
        <f>【様式1】貸渡実績報告書!L13</f>
        <v>貨物自動車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 t="str">
        <f>【様式1】貸渡実績報告書!L14</f>
        <v>特種用途車</v>
      </c>
      <c r="AL7" s="139"/>
      <c r="AM7" s="139"/>
      <c r="AN7" s="139"/>
      <c r="AO7" s="139"/>
      <c r="AP7" s="139"/>
      <c r="AQ7" s="139"/>
      <c r="AR7" s="139"/>
      <c r="AS7" s="139"/>
      <c r="AT7" s="139"/>
      <c r="AU7" s="139" t="str">
        <f>【様式1】貸渡実績報告書!L15</f>
        <v>二輪車</v>
      </c>
      <c r="AV7" s="139"/>
      <c r="AW7" s="139"/>
      <c r="AX7" s="139"/>
      <c r="AY7" s="139"/>
      <c r="AZ7" s="139"/>
      <c r="BA7" s="139"/>
      <c r="BB7" s="139"/>
      <c r="BC7" s="139"/>
      <c r="BD7" s="139"/>
      <c r="BE7" s="139" t="s">
        <v>137</v>
      </c>
      <c r="BF7" s="139"/>
      <c r="BG7" s="139"/>
      <c r="BH7" s="139"/>
      <c r="BI7" s="139"/>
      <c r="BJ7" s="39" t="s">
        <v>176</v>
      </c>
      <c r="BK7" s="119" t="s">
        <v>177</v>
      </c>
      <c r="BL7" s="119"/>
      <c r="BM7" s="119"/>
    </row>
    <row r="8" spans="1:65" s="25" customFormat="1" ht="17.25" x14ac:dyDescent="0.1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 t="str">
        <f>【様式1】貸渡実績報告書!R10</f>
        <v>車両数</v>
      </c>
      <c r="M8" s="139"/>
      <c r="N8" s="139" t="str">
        <f>【様式1】貸渡実績報告書!Y10</f>
        <v>延貸渡回数</v>
      </c>
      <c r="O8" s="139"/>
      <c r="P8" s="139" t="str">
        <f>【様式1】貸渡実績報告書!AG10</f>
        <v>延貸渡日車数</v>
      </c>
      <c r="Q8" s="139"/>
      <c r="R8" s="139" t="str">
        <f>【様式1】貸渡実績報告書!AO10</f>
        <v>延走行キロ</v>
      </c>
      <c r="S8" s="139"/>
      <c r="T8" s="139" t="str">
        <f>【様式1】貸渡実績報告書!AX10</f>
        <v>総貸渡料金</v>
      </c>
      <c r="U8" s="139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9" t="str">
        <f>V8</f>
        <v>車両数</v>
      </c>
      <c r="AB8" s="139"/>
      <c r="AC8" s="139" t="str">
        <f>W8</f>
        <v>延貸渡回数</v>
      </c>
      <c r="AD8" s="139"/>
      <c r="AE8" s="139" t="str">
        <f>X8</f>
        <v>延貸渡日車数</v>
      </c>
      <c r="AF8" s="139"/>
      <c r="AG8" s="139" t="str">
        <f>Y8</f>
        <v>延走行キロ</v>
      </c>
      <c r="AH8" s="139"/>
      <c r="AI8" s="139" t="str">
        <f>Z8</f>
        <v>総貸渡料金</v>
      </c>
      <c r="AJ8" s="139"/>
      <c r="AK8" s="139" t="str">
        <f>AA8</f>
        <v>車両数</v>
      </c>
      <c r="AL8" s="139"/>
      <c r="AM8" s="139" t="str">
        <f>AC8</f>
        <v>延貸渡回数</v>
      </c>
      <c r="AN8" s="139"/>
      <c r="AO8" s="139" t="str">
        <f>AE8</f>
        <v>延貸渡日車数</v>
      </c>
      <c r="AP8" s="139"/>
      <c r="AQ8" s="139" t="str">
        <f>AG8</f>
        <v>延走行キロ</v>
      </c>
      <c r="AR8" s="139"/>
      <c r="AS8" s="139" t="str">
        <f>AI8</f>
        <v>総貸渡料金</v>
      </c>
      <c r="AT8" s="139"/>
      <c r="AU8" s="139" t="str">
        <f>AK8</f>
        <v>車両数</v>
      </c>
      <c r="AV8" s="139"/>
      <c r="AW8" s="139" t="str">
        <f>AM8</f>
        <v>延貸渡回数</v>
      </c>
      <c r="AX8" s="139"/>
      <c r="AY8" s="139" t="str">
        <f>AO8</f>
        <v>延貸渡日車数</v>
      </c>
      <c r="AZ8" s="139"/>
      <c r="BA8" s="139" t="str">
        <f>AQ8</f>
        <v>延走行キロ</v>
      </c>
      <c r="BB8" s="139"/>
      <c r="BC8" s="139" t="str">
        <f>AS8</f>
        <v>総貸渡料金</v>
      </c>
      <c r="BD8" s="139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39"/>
      <c r="BK8" s="17" t="s">
        <v>178</v>
      </c>
      <c r="BL8" s="17" t="s">
        <v>179</v>
      </c>
      <c r="BM8" s="18" t="s">
        <v>175</v>
      </c>
    </row>
    <row r="9" spans="1:65" s="25" customFormat="1" x14ac:dyDescent="0.1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15">
      <c r="A10" s="32">
        <f>【様式1】貸渡実績報告書!AH1</f>
        <v>0</v>
      </c>
      <c r="B10" s="32">
        <f>VLOOKUP(C10,リスト!J:L,3,FALSE)</f>
        <v>11</v>
      </c>
      <c r="C10" s="33" t="str">
        <f>【様式1】貸渡実績報告書!C3</f>
        <v>秋田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mergeCells count="40">
    <mergeCell ref="L8:M8"/>
    <mergeCell ref="N8:O8"/>
    <mergeCell ref="P8:Q8"/>
    <mergeCell ref="L7:U7"/>
    <mergeCell ref="R8:S8"/>
    <mergeCell ref="T8:U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V7:Z7"/>
    <mergeCell ref="AA7:AJ7"/>
    <mergeCell ref="AA8:AB8"/>
    <mergeCell ref="AC8:AD8"/>
    <mergeCell ref="AE8:AF8"/>
    <mergeCell ref="AG8:AH8"/>
    <mergeCell ref="AI8:AJ8"/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RowHeight="15.75" x14ac:dyDescent="0.25"/>
  <cols>
    <col min="1" max="1" width="5.375" style="7" bestFit="1" customWidth="1"/>
    <col min="2" max="2" width="4" style="8" bestFit="1" customWidth="1"/>
    <col min="3" max="3" width="5.375" style="7" bestFit="1" customWidth="1"/>
    <col min="4" max="4" width="1.625" style="7" customWidth="1"/>
    <col min="5" max="6" width="15.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" style="7"/>
    <col min="11" max="11" width="13.25" style="7" bestFit="1" customWidth="1"/>
    <col min="12" max="12" width="4" style="7" bestFit="1" customWidth="1"/>
    <col min="13" max="16384" width="9" style="7"/>
  </cols>
  <sheetData>
    <row r="1" spans="1:13" ht="42" x14ac:dyDescent="0.25">
      <c r="A1" s="140" t="s">
        <v>171</v>
      </c>
      <c r="B1" s="140"/>
      <c r="C1" s="140"/>
      <c r="D1" s="140"/>
      <c r="E1" s="140"/>
      <c r="F1" s="140"/>
      <c r="G1" s="140"/>
    </row>
    <row r="2" spans="1:13" x14ac:dyDescent="0.25">
      <c r="E2" s="7" t="s">
        <v>2</v>
      </c>
      <c r="F2" s="7" t="s">
        <v>3</v>
      </c>
    </row>
    <row r="3" spans="1:13" x14ac:dyDescent="0.2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25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25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2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2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2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2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2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2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2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2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2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2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2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2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2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2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2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2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2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2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2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25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25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25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25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25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25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25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25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25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25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25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25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25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25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25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25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25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25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25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25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25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25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25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25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25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25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25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25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25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25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25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2022-03-24T11:31:50Z</cp:lastPrinted>
  <dcterms:created xsi:type="dcterms:W3CDTF">2004-04-05T11:02:23Z</dcterms:created>
  <dcterms:modified xsi:type="dcterms:W3CDTF">2023-02-01T05:28:59Z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