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V:\! 01.(共有)東北運輸局共用\01.総務部_1年未満（作業終了後廃棄）\05.広報対策官\04.運輸要覧\03_各部確認用（掲載後削除）\R5年度HP\"/>
    </mc:Choice>
  </mc:AlternateContent>
  <xr:revisionPtr revIDLastSave="0" documentId="13_ncr:1_{CCB2621F-0DB0-44A7-B033-6124561278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目次" sheetId="7" r:id="rId1"/>
    <sheet name="Ⅱ-1" sheetId="8" r:id="rId2"/>
    <sheet name="Ⅱ-2" sheetId="9" r:id="rId3"/>
    <sheet name="Ⅱ-3" sheetId="3" r:id="rId4"/>
    <sheet name="Ⅱ-4" sheetId="11" r:id="rId5"/>
    <sheet name="Ⅱ-5-1,2" sheetId="12" r:id="rId6"/>
    <sheet name="Ⅱ-5-3" sheetId="13" r:id="rId7"/>
  </sheets>
  <definedNames>
    <definedName name="_xlnm.Print_Area" localSheetId="1">'Ⅱ-1'!$A$1:$H$38</definedName>
    <definedName name="_xlnm.Print_Area" localSheetId="2">'Ⅱ-2'!$A$1:$I$80</definedName>
    <definedName name="_xlnm.Print_Area" localSheetId="3">'Ⅱ-3'!$A$1:$J$108</definedName>
    <definedName name="_xlnm.Print_Area" localSheetId="4">'Ⅱ-4'!$A$1:$I$70</definedName>
    <definedName name="_xlnm.Print_Area" localSheetId="5">'Ⅱ-5-1,2'!$A$1:$K$68</definedName>
    <definedName name="_xlnm.Print_Area" localSheetId="6">'Ⅱ-5-3'!$A$1:$J$34</definedName>
    <definedName name="_xlnm.Print_Area" localSheetId="0">目次!$A$1:$C$12</definedName>
    <definedName name="_xlnm.Print_Titles" localSheetId="2">'Ⅱ-2'!$3:$3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3" l="1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K63" i="12"/>
  <c r="K64" i="12"/>
  <c r="K65" i="12"/>
  <c r="H79" i="9"/>
  <c r="G79" i="9"/>
  <c r="D79" i="9"/>
  <c r="B79" i="9"/>
  <c r="I78" i="9"/>
  <c r="E79" i="9" s="1"/>
  <c r="E77" i="9"/>
  <c r="C77" i="9"/>
  <c r="I76" i="9"/>
  <c r="B77" i="9" s="1"/>
  <c r="D75" i="9"/>
  <c r="B75" i="9"/>
  <c r="I74" i="9"/>
  <c r="H75" i="9" s="1"/>
  <c r="H73" i="9"/>
  <c r="G73" i="9"/>
  <c r="E73" i="9"/>
  <c r="C73" i="9"/>
  <c r="I72" i="9"/>
  <c r="D73" i="9" s="1"/>
  <c r="G71" i="9"/>
  <c r="D71" i="9"/>
  <c r="B71" i="9"/>
  <c r="I70" i="9"/>
  <c r="H71" i="9" s="1"/>
  <c r="H69" i="9"/>
  <c r="I68" i="9"/>
  <c r="G69" i="9" s="1"/>
  <c r="G67" i="9"/>
  <c r="D67" i="9"/>
  <c r="C67" i="9"/>
  <c r="B67" i="9"/>
  <c r="I66" i="9"/>
  <c r="H67" i="9" s="1"/>
  <c r="I64" i="9"/>
  <c r="H65" i="9" s="1"/>
  <c r="H63" i="9"/>
  <c r="G63" i="9"/>
  <c r="E63" i="9"/>
  <c r="D63" i="9"/>
  <c r="C63" i="9"/>
  <c r="B63" i="9"/>
  <c r="I62" i="9"/>
  <c r="I60" i="9"/>
  <c r="H61" i="9" s="1"/>
  <c r="H59" i="9"/>
  <c r="G59" i="9"/>
  <c r="E59" i="9"/>
  <c r="D59" i="9"/>
  <c r="B59" i="9"/>
  <c r="I58" i="9"/>
  <c r="C59" i="9" s="1"/>
  <c r="I56" i="9"/>
  <c r="H57" i="9" s="1"/>
  <c r="I54" i="9"/>
  <c r="H55" i="9" s="1"/>
  <c r="G53" i="9"/>
  <c r="F53" i="9"/>
  <c r="E53" i="9"/>
  <c r="C53" i="9"/>
  <c r="I52" i="9"/>
  <c r="D53" i="9" s="1"/>
  <c r="I50" i="9"/>
  <c r="H51" i="9" s="1"/>
  <c r="G49" i="9"/>
  <c r="I48" i="9"/>
  <c r="H49" i="9" s="1"/>
  <c r="G47" i="9"/>
  <c r="I46" i="9"/>
  <c r="H47" i="9" s="1"/>
  <c r="I44" i="9"/>
  <c r="H43" i="9"/>
  <c r="G43" i="9"/>
  <c r="F43" i="9"/>
  <c r="E43" i="9"/>
  <c r="D43" i="9"/>
  <c r="C43" i="9"/>
  <c r="B43" i="9"/>
  <c r="I40" i="9"/>
  <c r="I36" i="9"/>
  <c r="I34" i="9"/>
  <c r="I32" i="9"/>
  <c r="I28" i="9"/>
  <c r="I26" i="9"/>
  <c r="I24" i="9"/>
  <c r="I18" i="9"/>
  <c r="I10" i="9"/>
  <c r="I6" i="9"/>
  <c r="I4" i="9"/>
  <c r="H38" i="8"/>
  <c r="G38" i="8"/>
  <c r="F38" i="8"/>
  <c r="E38" i="8"/>
  <c r="D38" i="8"/>
  <c r="C38" i="8"/>
  <c r="G25" i="8"/>
  <c r="E25" i="8"/>
  <c r="C17" i="8"/>
  <c r="E16" i="8"/>
  <c r="D16" i="8"/>
  <c r="D15" i="8"/>
  <c r="D14" i="8"/>
  <c r="D13" i="8"/>
  <c r="D12" i="8"/>
  <c r="D11" i="8"/>
  <c r="E11" i="8" s="1"/>
  <c r="E10" i="8"/>
  <c r="D10" i="8"/>
  <c r="D9" i="8"/>
  <c r="E9" i="8" s="1"/>
  <c r="D8" i="8"/>
  <c r="E8" i="8" s="1"/>
  <c r="E7" i="8"/>
  <c r="D7" i="8"/>
  <c r="E6" i="8"/>
  <c r="D6" i="8"/>
  <c r="D17" i="8" s="1"/>
  <c r="D5" i="8"/>
  <c r="E5" i="8" s="1"/>
  <c r="E4" i="8"/>
  <c r="D4" i="8"/>
  <c r="K66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I67" i="11"/>
  <c r="G67" i="11"/>
  <c r="I66" i="11"/>
  <c r="G66" i="11"/>
  <c r="I65" i="11"/>
  <c r="G65" i="11"/>
  <c r="I64" i="11"/>
  <c r="G64" i="11"/>
  <c r="I63" i="11"/>
  <c r="G63" i="11"/>
  <c r="I62" i="11"/>
  <c r="G62" i="11"/>
  <c r="I61" i="11"/>
  <c r="G61" i="11"/>
  <c r="I60" i="11"/>
  <c r="G60" i="11"/>
  <c r="I59" i="11"/>
  <c r="G59" i="11"/>
  <c r="I58" i="11"/>
  <c r="G58" i="11"/>
  <c r="I57" i="11"/>
  <c r="G57" i="11"/>
  <c r="I56" i="11"/>
  <c r="G56" i="11"/>
  <c r="I55" i="11"/>
  <c r="G55" i="11"/>
  <c r="I54" i="11"/>
  <c r="G54" i="11"/>
  <c r="I53" i="11"/>
  <c r="G53" i="11"/>
  <c r="I52" i="11"/>
  <c r="G52" i="11"/>
  <c r="I51" i="11"/>
  <c r="G51" i="11"/>
  <c r="I50" i="11"/>
  <c r="G50" i="11"/>
  <c r="I49" i="11"/>
  <c r="G49" i="11"/>
  <c r="I48" i="11"/>
  <c r="G48" i="11"/>
  <c r="I47" i="11"/>
  <c r="G47" i="11"/>
  <c r="I46" i="11"/>
  <c r="G46" i="11"/>
  <c r="I45" i="11"/>
  <c r="G45" i="11"/>
  <c r="I44" i="11"/>
  <c r="G44" i="11"/>
  <c r="I43" i="11"/>
  <c r="G43" i="11"/>
  <c r="I42" i="11"/>
  <c r="G42" i="11"/>
  <c r="I41" i="11"/>
  <c r="G41" i="11"/>
  <c r="I40" i="11"/>
  <c r="G40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B51" i="9" l="1"/>
  <c r="B57" i="9"/>
  <c r="D77" i="9"/>
  <c r="C57" i="9"/>
  <c r="D51" i="9"/>
  <c r="H53" i="9"/>
  <c r="D57" i="9"/>
  <c r="B61" i="9"/>
  <c r="E67" i="9"/>
  <c r="C71" i="9"/>
  <c r="G77" i="9"/>
  <c r="E51" i="9"/>
  <c r="E57" i="9"/>
  <c r="C61" i="9"/>
  <c r="H77" i="9"/>
  <c r="C51" i="9"/>
  <c r="B49" i="9"/>
  <c r="F51" i="9"/>
  <c r="B55" i="9"/>
  <c r="G57" i="9"/>
  <c r="D61" i="9"/>
  <c r="B65" i="9"/>
  <c r="E71" i="9"/>
  <c r="C75" i="9"/>
  <c r="C49" i="9"/>
  <c r="G51" i="9"/>
  <c r="C55" i="9"/>
  <c r="E61" i="9"/>
  <c r="C65" i="9"/>
  <c r="D49" i="9"/>
  <c r="D55" i="9"/>
  <c r="G61" i="9"/>
  <c r="D65" i="9"/>
  <c r="B69" i="9"/>
  <c r="E75" i="9"/>
  <c r="C79" i="9"/>
  <c r="E49" i="9"/>
  <c r="E55" i="9"/>
  <c r="E65" i="9"/>
  <c r="C69" i="9"/>
  <c r="G75" i="9"/>
  <c r="F49" i="9"/>
  <c r="B53" i="9"/>
  <c r="F55" i="9"/>
  <c r="G65" i="9"/>
  <c r="D69" i="9"/>
  <c r="B73" i="9"/>
  <c r="G55" i="9"/>
  <c r="E69" i="9"/>
</calcChain>
</file>

<file path=xl/sharedStrings.xml><?xml version="1.0" encoding="utf-8"?>
<sst xmlns="http://schemas.openxmlformats.org/spreadsheetml/2006/main" count="541" uniqueCount="209">
  <si>
    <t>1　主要経済指標</t>
    <rPh sb="2" eb="4">
      <t>シュヨウ</t>
    </rPh>
    <rPh sb="4" eb="6">
      <t>ケイザイ</t>
    </rPh>
    <rPh sb="6" eb="8">
      <t>シヒョウ</t>
    </rPh>
    <phoneticPr fontId="3"/>
  </si>
  <si>
    <t>単位</t>
    <rPh sb="0" eb="2">
      <t>タンイ</t>
    </rPh>
    <phoneticPr fontId="3"/>
  </si>
  <si>
    <t>全国</t>
    <rPh sb="0" eb="2">
      <t>ゼンコク</t>
    </rPh>
    <phoneticPr fontId="3"/>
  </si>
  <si>
    <t>東北</t>
    <rPh sb="0" eb="2">
      <t>トウホク</t>
    </rPh>
    <phoneticPr fontId="3"/>
  </si>
  <si>
    <t>資　料　出　所</t>
    <rPh sb="0" eb="1">
      <t>シ</t>
    </rPh>
    <rPh sb="2" eb="3">
      <t>リョウ</t>
    </rPh>
    <rPh sb="4" eb="5">
      <t>デ</t>
    </rPh>
    <rPh sb="6" eb="7">
      <t>ショ</t>
    </rPh>
    <phoneticPr fontId="3"/>
  </si>
  <si>
    <t>全国比％</t>
    <rPh sb="0" eb="3">
      <t>ゼンコクヒ</t>
    </rPh>
    <phoneticPr fontId="3"/>
  </si>
  <si>
    <t>総面積</t>
    <rPh sb="0" eb="3">
      <t>ソウメンセキ</t>
    </rPh>
    <phoneticPr fontId="3"/>
  </si>
  <si>
    <t>耕地面積</t>
    <rPh sb="0" eb="2">
      <t>コウチ</t>
    </rPh>
    <rPh sb="2" eb="4">
      <t>メンセキ</t>
    </rPh>
    <phoneticPr fontId="3"/>
  </si>
  <si>
    <t>千ha</t>
    <rPh sb="0" eb="1">
      <t>セン</t>
    </rPh>
    <phoneticPr fontId="3"/>
  </si>
  <si>
    <t>人口</t>
    <rPh sb="0" eb="2">
      <t>ジンコウ</t>
    </rPh>
    <phoneticPr fontId="3"/>
  </si>
  <si>
    <t>千人</t>
    <rPh sb="0" eb="2">
      <t>センニン</t>
    </rPh>
    <phoneticPr fontId="3"/>
  </si>
  <si>
    <t>就業人口</t>
    <rPh sb="0" eb="2">
      <t>シュウギョウ</t>
    </rPh>
    <rPh sb="2" eb="4">
      <t>ジンコウ</t>
    </rPh>
    <phoneticPr fontId="3"/>
  </si>
  <si>
    <t>第一次産業</t>
    <rPh sb="0" eb="3">
      <t>ダイイチジ</t>
    </rPh>
    <rPh sb="3" eb="5">
      <t>サンギョウ</t>
    </rPh>
    <phoneticPr fontId="3"/>
  </si>
  <si>
    <t>第二次産業</t>
    <rPh sb="0" eb="3">
      <t>ダイニジ</t>
    </rPh>
    <rPh sb="3" eb="5">
      <t>サンギョウ</t>
    </rPh>
    <phoneticPr fontId="3"/>
  </si>
  <si>
    <t>第三次産業</t>
    <rPh sb="0" eb="3">
      <t>ダイサンジ</t>
    </rPh>
    <rPh sb="3" eb="5">
      <t>サンギョウ</t>
    </rPh>
    <phoneticPr fontId="3"/>
  </si>
  <si>
    <t>製造品出荷額</t>
    <rPh sb="0" eb="2">
      <t>セイゾウ</t>
    </rPh>
    <rPh sb="2" eb="3">
      <t>ヒン</t>
    </rPh>
    <rPh sb="3" eb="5">
      <t>シュッカ</t>
    </rPh>
    <rPh sb="5" eb="6">
      <t>ガク</t>
    </rPh>
    <phoneticPr fontId="3"/>
  </si>
  <si>
    <t>億円</t>
    <rPh sb="0" eb="2">
      <t>オクエン</t>
    </rPh>
    <phoneticPr fontId="3"/>
  </si>
  <si>
    <t>産業別県内総生産</t>
    <rPh sb="0" eb="3">
      <t>サンギョウベツ</t>
    </rPh>
    <rPh sb="3" eb="5">
      <t>ケンナイ</t>
    </rPh>
    <rPh sb="5" eb="8">
      <t>ソウセイサン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</si>
  <si>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</si>
  <si>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台</t>
    <rPh sb="0" eb="1">
      <t>ダイ</t>
    </rPh>
    <phoneticPr fontId="3"/>
  </si>
  <si>
    <t>人口当たり自家用乗用自動車普及率</t>
    <rPh sb="0" eb="2">
      <t>ジンコウ</t>
    </rPh>
    <rPh sb="2" eb="3">
      <t>ア</t>
    </rPh>
    <rPh sb="5" eb="8">
      <t>ジカヨウ</t>
    </rPh>
    <rPh sb="8" eb="10">
      <t>ジョウヨウ</t>
    </rPh>
    <rPh sb="10" eb="13">
      <t>ジドウシャ</t>
    </rPh>
    <rPh sb="13" eb="16">
      <t>フキュウリツ</t>
    </rPh>
    <phoneticPr fontId="3"/>
  </si>
  <si>
    <t>台／人</t>
    <rPh sb="0" eb="1">
      <t>ダイ</t>
    </rPh>
    <rPh sb="2" eb="3">
      <t>ニン</t>
    </rPh>
    <phoneticPr fontId="3"/>
  </si>
  <si>
    <t>※東北、各県とも面積値に境界未定分は含まない。</t>
    <rPh sb="1" eb="3">
      <t>トウホク</t>
    </rPh>
    <rPh sb="4" eb="6">
      <t>カクケン</t>
    </rPh>
    <rPh sb="8" eb="10">
      <t>メンセキ</t>
    </rPh>
    <rPh sb="10" eb="11">
      <t>チ</t>
    </rPh>
    <rPh sb="12" eb="14">
      <t>キョウカイ</t>
    </rPh>
    <rPh sb="14" eb="16">
      <t>ミテイ</t>
    </rPh>
    <rPh sb="16" eb="17">
      <t>ブン</t>
    </rPh>
    <rPh sb="18" eb="19">
      <t>フク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</si>
  <si>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</si>
  <si>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</si>
  <si>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</si>
  <si>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</si>
  <si>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</si>
  <si>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</si>
  <si>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２  輸送機関別旅客輸送人員と分担率の推移</t>
    <rPh sb="3" eb="5">
      <t>ユソウ</t>
    </rPh>
    <rPh sb="5" eb="8">
      <t>キカンベツ</t>
    </rPh>
    <rPh sb="8" eb="10">
      <t>リョカク</t>
    </rPh>
    <rPh sb="10" eb="12">
      <t>ユソウ</t>
    </rPh>
    <rPh sb="12" eb="14">
      <t>ジンイン</t>
    </rPh>
    <rPh sb="15" eb="18">
      <t>ブンタンリツ</t>
    </rPh>
    <rPh sb="19" eb="21">
      <t>スイイ</t>
    </rPh>
    <phoneticPr fontId="3"/>
  </si>
  <si>
    <t>単位：千人</t>
    <rPh sb="0" eb="2">
      <t>タンイ</t>
    </rPh>
    <rPh sb="3" eb="4">
      <t>セン</t>
    </rPh>
    <rPh sb="4" eb="5">
      <t>ニン</t>
    </rPh>
    <phoneticPr fontId="3"/>
  </si>
  <si>
    <t>ＪＲ（国鉄）</t>
    <rPh sb="3" eb="5">
      <t>コクテツ</t>
    </rPh>
    <phoneticPr fontId="3"/>
  </si>
  <si>
    <t>民鉄</t>
    <rPh sb="0" eb="1">
      <t>ミン</t>
    </rPh>
    <rPh sb="1" eb="2">
      <t>テツ</t>
    </rPh>
    <phoneticPr fontId="3"/>
  </si>
  <si>
    <t>自家用車</t>
    <rPh sb="0" eb="4">
      <t>ジカヨウシャ</t>
    </rPh>
    <phoneticPr fontId="3"/>
  </si>
  <si>
    <t>旅客船</t>
    <rPh sb="0" eb="3">
      <t>リョカクセン</t>
    </rPh>
    <phoneticPr fontId="3"/>
  </si>
  <si>
    <t>航空</t>
    <rPh sb="0" eb="2">
      <t>コウクウ</t>
    </rPh>
    <phoneticPr fontId="3"/>
  </si>
  <si>
    <t>合計</t>
    <rPh sb="0" eb="2">
      <t>ゴウケイ</t>
    </rPh>
    <phoneticPr fontId="3"/>
  </si>
  <si>
    <t>昭和55年度</t>
    <rPh sb="0" eb="2">
      <t>ショウワ</t>
    </rPh>
    <rPh sb="4" eb="5">
      <t>ネン</t>
    </rPh>
    <rPh sb="5" eb="6">
      <t>ド</t>
    </rPh>
    <phoneticPr fontId="3"/>
  </si>
  <si>
    <t>昭和60年度</t>
    <rPh sb="0" eb="2">
      <t>ショウワ</t>
    </rPh>
    <rPh sb="4" eb="5">
      <t>ネン</t>
    </rPh>
    <rPh sb="5" eb="6">
      <t>ド</t>
    </rPh>
    <phoneticPr fontId="3"/>
  </si>
  <si>
    <t>昭和61年度</t>
    <rPh sb="0" eb="2">
      <t>ショウワ</t>
    </rPh>
    <rPh sb="4" eb="5">
      <t>ネン</t>
    </rPh>
    <rPh sb="5" eb="6">
      <t>ド</t>
    </rPh>
    <phoneticPr fontId="3"/>
  </si>
  <si>
    <t>昭和62年度</t>
    <rPh sb="0" eb="2">
      <t>ショウワ</t>
    </rPh>
    <rPh sb="4" eb="6">
      <t>ネンド</t>
    </rPh>
    <phoneticPr fontId="3"/>
  </si>
  <si>
    <t>昭和63年度</t>
    <rPh sb="0" eb="2">
      <t>ショウワ</t>
    </rPh>
    <rPh sb="4" eb="6">
      <t>ネンド</t>
    </rPh>
    <phoneticPr fontId="3"/>
  </si>
  <si>
    <t>平成元年度</t>
    <rPh sb="0" eb="2">
      <t>ヘイセイ</t>
    </rPh>
    <rPh sb="2" eb="4">
      <t>ガンネン</t>
    </rPh>
    <rPh sb="4" eb="5">
      <t>ド</t>
    </rPh>
    <phoneticPr fontId="3"/>
  </si>
  <si>
    <t>平成２年度</t>
    <rPh sb="0" eb="2">
      <t>ヘイセイ</t>
    </rPh>
    <rPh sb="3" eb="4">
      <t>ネン</t>
    </rPh>
    <rPh sb="4" eb="5">
      <t>ド</t>
    </rPh>
    <phoneticPr fontId="3"/>
  </si>
  <si>
    <t>平成３年度</t>
    <rPh sb="0" eb="2">
      <t>ヘイセイ</t>
    </rPh>
    <rPh sb="3" eb="4">
      <t>ネン</t>
    </rPh>
    <rPh sb="4" eb="5">
      <t>ド</t>
    </rPh>
    <phoneticPr fontId="3"/>
  </si>
  <si>
    <t>平成４年度</t>
    <rPh sb="0" eb="2">
      <t>ヘイセイ</t>
    </rPh>
    <rPh sb="3" eb="4">
      <t>ネン</t>
    </rPh>
    <rPh sb="4" eb="5">
      <t>ド</t>
    </rPh>
    <phoneticPr fontId="3"/>
  </si>
  <si>
    <t>平成５年度</t>
    <rPh sb="0" eb="2">
      <t>ヘイセイ</t>
    </rPh>
    <rPh sb="3" eb="4">
      <t>ネン</t>
    </rPh>
    <rPh sb="4" eb="5">
      <t>ド</t>
    </rPh>
    <phoneticPr fontId="3"/>
  </si>
  <si>
    <t>平成６年度</t>
    <rPh sb="0" eb="2">
      <t>ヘイセイ</t>
    </rPh>
    <rPh sb="3" eb="4">
      <t>ネン</t>
    </rPh>
    <rPh sb="4" eb="5">
      <t>ド</t>
    </rPh>
    <phoneticPr fontId="3"/>
  </si>
  <si>
    <t>平成７年度</t>
    <rPh sb="0" eb="2">
      <t>ヘイセイ</t>
    </rPh>
    <rPh sb="3" eb="4">
      <t>ネン</t>
    </rPh>
    <rPh sb="4" eb="5">
      <t>ド</t>
    </rPh>
    <phoneticPr fontId="3"/>
  </si>
  <si>
    <t>平成８年度</t>
    <rPh sb="0" eb="2">
      <t>ヘイセイ</t>
    </rPh>
    <rPh sb="3" eb="4">
      <t>ネン</t>
    </rPh>
    <rPh sb="4" eb="5">
      <t>ド</t>
    </rPh>
    <phoneticPr fontId="3"/>
  </si>
  <si>
    <t>平成９年度</t>
    <rPh sb="0" eb="2">
      <t>ヘイセイ</t>
    </rPh>
    <rPh sb="3" eb="4">
      <t>ネン</t>
    </rPh>
    <rPh sb="4" eb="5">
      <t>ド</t>
    </rPh>
    <phoneticPr fontId="3"/>
  </si>
  <si>
    <t>平成10年度</t>
    <rPh sb="0" eb="2">
      <t>ヘイセイ</t>
    </rPh>
    <rPh sb="4" eb="5">
      <t>ネン</t>
    </rPh>
    <rPh sb="5" eb="6">
      <t>ド</t>
    </rPh>
    <phoneticPr fontId="3"/>
  </si>
  <si>
    <t>平成11年度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</si>
  <si>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</si>
  <si>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</si>
  <si>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</si>
  <si>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</si>
  <si>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</si>
  <si>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</si>
  <si>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</si>
  <si>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</si>
  <si>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</si>
  <si>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</si>
  <si>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</si>
  <si>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－</t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</si>
  <si>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</si>
  <si>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</si>
  <si>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</si>
  <si>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</si>
  <si>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</si>
  <si>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</si>
  <si>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</si>
  <si>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</si>
  <si>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※平成22年度分より自家用旅客乗用車（登録自動車・軽自動車）を除く。</t>
    <rPh sb="1" eb="3">
      <t>ヘイセイ</t>
    </rPh>
    <rPh sb="5" eb="7">
      <t>ネンド</t>
    </rPh>
    <rPh sb="7" eb="8">
      <t>ブン</t>
    </rPh>
    <rPh sb="10" eb="13">
      <t>ジカヨウ</t>
    </rPh>
    <rPh sb="13" eb="15">
      <t>リョカク</t>
    </rPh>
    <rPh sb="15" eb="17">
      <t>ジョウヨウ</t>
    </rPh>
    <rPh sb="17" eb="18">
      <t>シャ</t>
    </rPh>
    <rPh sb="19" eb="21">
      <t>トウロク</t>
    </rPh>
    <rPh sb="21" eb="24">
      <t>ジドウシャ</t>
    </rPh>
    <rPh sb="25" eb="29">
      <t>ケイジドウシャ</t>
    </rPh>
    <rPh sb="31" eb="32">
      <t>ノゾ</t>
    </rPh>
    <phoneticPr fontId="3"/>
  </si>
  <si>
    <t>３　東北と全国の旅客流動の推移</t>
    <rPh sb="2" eb="4">
      <t>トウホク</t>
    </rPh>
    <rPh sb="5" eb="7">
      <t>ゼンコク</t>
    </rPh>
    <rPh sb="8" eb="10">
      <t>リョカク</t>
    </rPh>
    <rPh sb="10" eb="12">
      <t>リュウドウ</t>
    </rPh>
    <rPh sb="13" eb="15">
      <t>スイイ</t>
    </rPh>
    <phoneticPr fontId="3"/>
  </si>
  <si>
    <t>（1）東北発</t>
    <rPh sb="3" eb="5">
      <t>トウホク</t>
    </rPh>
    <rPh sb="5" eb="6">
      <t>ハツ</t>
    </rPh>
    <phoneticPr fontId="3"/>
  </si>
  <si>
    <t>北海道</t>
    <rPh sb="0" eb="3">
      <t>ホッカイドウ</t>
    </rPh>
    <phoneticPr fontId="3"/>
  </si>
  <si>
    <t>関東</t>
    <rPh sb="0" eb="2">
      <t>カントウ</t>
    </rPh>
    <phoneticPr fontId="3"/>
  </si>
  <si>
    <t>北陸</t>
    <rPh sb="0" eb="2">
      <t>ホクリク</t>
    </rPh>
    <phoneticPr fontId="3"/>
  </si>
  <si>
    <t>中京</t>
    <rPh sb="0" eb="2">
      <t>チュウキョウ</t>
    </rPh>
    <phoneticPr fontId="3"/>
  </si>
  <si>
    <t>近畿</t>
    <rPh sb="0" eb="2">
      <t>キンキ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</si>
  <si>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</si>
  <si>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</si>
  <si>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</si>
  <si>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沖縄</t>
    <rPh sb="0" eb="2">
      <t>オキナワ</t>
    </rPh>
    <phoneticPr fontId="3"/>
  </si>
  <si>
    <t>平成9年度</t>
    <rPh sb="0" eb="2">
      <t>ヘイセイ</t>
    </rPh>
    <rPh sb="3" eb="5">
      <t>ネンド</t>
    </rPh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</si>
  <si>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</si>
  <si>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</si>
  <si>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</si>
  <si>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</si>
  <si>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</si>
  <si>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</si>
  <si>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</si>
  <si>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</si>
  <si>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</si>
  <si>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</si>
  <si>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</si>
  <si>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</si>
  <si>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</si>
  <si>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</si>
  <si>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</si>
  <si>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</si>
  <si>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</si>
  <si>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</si>
  <si>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（2）東北着</t>
    <rPh sb="3" eb="5">
      <t>トウホク</t>
    </rPh>
    <rPh sb="5" eb="6">
      <t>チャク</t>
    </rPh>
    <phoneticPr fontId="3"/>
  </si>
  <si>
    <t>４．輸送機関別発着トン数の推移（東北発・着）</t>
    <rPh sb="2" eb="4">
      <t>ユソウ</t>
    </rPh>
    <rPh sb="4" eb="7">
      <t>キカンベツ</t>
    </rPh>
    <rPh sb="7" eb="9">
      <t>ハッチャク</t>
    </rPh>
    <rPh sb="11" eb="12">
      <t>スウ</t>
    </rPh>
    <rPh sb="13" eb="15">
      <t>スイイ</t>
    </rPh>
    <rPh sb="16" eb="18">
      <t>トウホク</t>
    </rPh>
    <rPh sb="18" eb="19">
      <t>ハツ</t>
    </rPh>
    <rPh sb="20" eb="21">
      <t>チャク</t>
    </rPh>
    <phoneticPr fontId="3"/>
  </si>
  <si>
    <t>　　　単位：千トン</t>
    <rPh sb="3" eb="5">
      <t>タンイ</t>
    </rPh>
    <rPh sb="6" eb="7">
      <t>セン</t>
    </rPh>
    <phoneticPr fontId="3"/>
  </si>
  <si>
    <t>種   別</t>
    <rPh sb="0" eb="5">
      <t>シュベツ</t>
    </rPh>
    <phoneticPr fontId="3"/>
  </si>
  <si>
    <t>発　　　　　　　　　　送</t>
    <rPh sb="0" eb="1">
      <t>ハツトウチャク</t>
    </rPh>
    <rPh sb="11" eb="12">
      <t>ソウ</t>
    </rPh>
    <phoneticPr fontId="3"/>
  </si>
  <si>
    <t>年度</t>
    <rPh sb="0" eb="2">
      <t>ネンド</t>
    </rPh>
    <phoneticPr fontId="3"/>
  </si>
  <si>
    <t xml:space="preserve"> 県</t>
    <rPh sb="1" eb="2">
      <t>ケン</t>
    </rPh>
    <phoneticPr fontId="3"/>
  </si>
  <si>
    <t>輸送機関</t>
    <rPh sb="0" eb="2">
      <t>ユソウ</t>
    </rPh>
    <rPh sb="2" eb="4">
      <t>キカン</t>
    </rPh>
    <phoneticPr fontId="3"/>
  </si>
  <si>
    <t>比較（%）</t>
    <rPh sb="0" eb="2">
      <t>ヒカク</t>
    </rPh>
    <phoneticPr fontId="3"/>
  </si>
  <si>
    <t>鉄         道</t>
    <rPh sb="0" eb="1">
      <t>テツ</t>
    </rPh>
    <rPh sb="10" eb="11">
      <t>ミチ</t>
    </rPh>
    <phoneticPr fontId="3"/>
  </si>
  <si>
    <t>青</t>
    <rPh sb="0" eb="1">
      <t>アオ</t>
    </rPh>
    <phoneticPr fontId="3"/>
  </si>
  <si>
    <t>海         運</t>
    <rPh sb="0" eb="1">
      <t>ウミ</t>
    </rPh>
    <rPh sb="10" eb="11">
      <t>ウン</t>
    </rPh>
    <phoneticPr fontId="3"/>
  </si>
  <si>
    <t>森</t>
    <rPh sb="0" eb="1">
      <t>モリ</t>
    </rPh>
    <phoneticPr fontId="3"/>
  </si>
  <si>
    <t>自   動   車</t>
    <rPh sb="0" eb="1">
      <t>ジ</t>
    </rPh>
    <rPh sb="4" eb="5">
      <t>ドウ</t>
    </rPh>
    <rPh sb="8" eb="9">
      <t>クルマ</t>
    </rPh>
    <phoneticPr fontId="3"/>
  </si>
  <si>
    <t>計</t>
    <rPh sb="0" eb="1">
      <t>ケイ</t>
    </rPh>
    <phoneticPr fontId="3"/>
  </si>
  <si>
    <t>岩</t>
    <rPh sb="0" eb="1">
      <t>イワ</t>
    </rPh>
    <phoneticPr fontId="3"/>
  </si>
  <si>
    <t>手</t>
    <rPh sb="0" eb="1">
      <t>テ</t>
    </rPh>
    <phoneticPr fontId="3"/>
  </si>
  <si>
    <t>宮</t>
    <rPh sb="0" eb="1">
      <t>ミヤ</t>
    </rPh>
    <phoneticPr fontId="3"/>
  </si>
  <si>
    <t>城</t>
    <rPh sb="0" eb="1">
      <t>シロ</t>
    </rPh>
    <phoneticPr fontId="3"/>
  </si>
  <si>
    <t>福</t>
    <rPh sb="0" eb="1">
      <t>フク</t>
    </rPh>
    <phoneticPr fontId="3"/>
  </si>
  <si>
    <t>島</t>
    <rPh sb="0" eb="1">
      <t>シマ</t>
    </rPh>
    <phoneticPr fontId="3"/>
  </si>
  <si>
    <t>秋</t>
    <rPh sb="0" eb="1">
      <t>アキ</t>
    </rPh>
    <phoneticPr fontId="3"/>
  </si>
  <si>
    <t>田</t>
    <rPh sb="0" eb="1">
      <t>タ</t>
    </rPh>
    <phoneticPr fontId="3"/>
  </si>
  <si>
    <t>山</t>
    <rPh sb="0" eb="1">
      <t>ヤマ</t>
    </rPh>
    <phoneticPr fontId="3"/>
  </si>
  <si>
    <t>形</t>
    <rPh sb="0" eb="1">
      <t>ガタ</t>
    </rPh>
    <phoneticPr fontId="3"/>
  </si>
  <si>
    <t>合</t>
    <rPh sb="0" eb="1">
      <t>ゴウ</t>
    </rPh>
    <phoneticPr fontId="3"/>
  </si>
  <si>
    <t>到　　　　　　　　　　着</t>
    <rPh sb="0" eb="12">
      <t>トウチャク</t>
    </rPh>
    <phoneticPr fontId="3"/>
  </si>
  <si>
    <t>（注）１．千トン未満四捨五入のため、必ずしも合計と一致しない。</t>
    <rPh sb="1" eb="2">
      <t>チュウ</t>
    </rPh>
    <rPh sb="5" eb="6">
      <t>セン</t>
    </rPh>
    <rPh sb="8" eb="10">
      <t>ミマン</t>
    </rPh>
    <rPh sb="10" eb="14">
      <t>シシャゴニュウ</t>
    </rPh>
    <rPh sb="18" eb="19">
      <t>カナラ</t>
    </rPh>
    <rPh sb="22" eb="24">
      <t>ゴウケイ</t>
    </rPh>
    <rPh sb="25" eb="27">
      <t>イッチ</t>
    </rPh>
    <phoneticPr fontId="3"/>
  </si>
  <si>
    <t>　　　資料：「貨物地域流動調査」</t>
    <rPh sb="3" eb="5">
      <t>シリョウ</t>
    </rPh>
    <rPh sb="7" eb="9">
      <t>カモツ</t>
    </rPh>
    <rPh sb="9" eb="11">
      <t>チイキ</t>
    </rPh>
    <rPh sb="11" eb="13">
      <t>リュウドウ</t>
    </rPh>
    <rPh sb="13" eb="15">
      <t>チョウサ</t>
    </rPh>
    <phoneticPr fontId="3"/>
  </si>
  <si>
    <t>２．東北発着相互輸送量を含む。</t>
    <rPh sb="2" eb="4">
      <t>トウホク</t>
    </rPh>
    <rPh sb="4" eb="6">
      <t>ハッチャク</t>
    </rPh>
    <rPh sb="6" eb="8">
      <t>ソウゴ</t>
    </rPh>
    <rPh sb="8" eb="11">
      <t>ユソウリョウ</t>
    </rPh>
    <rPh sb="12" eb="13">
      <t>フク</t>
    </rPh>
    <phoneticPr fontId="3"/>
  </si>
  <si>
    <t>５．輸送機関別貨物流動量</t>
    <rPh sb="2" eb="4">
      <t>ユソウ</t>
    </rPh>
    <rPh sb="4" eb="7">
      <t>キカンベツ</t>
    </rPh>
    <rPh sb="7" eb="9">
      <t>カモツ</t>
    </rPh>
    <rPh sb="9" eb="11">
      <t>リュウドウ</t>
    </rPh>
    <rPh sb="11" eb="12">
      <t>リョウ</t>
    </rPh>
    <phoneticPr fontId="3"/>
  </si>
  <si>
    <t>単位：千トン</t>
    <rPh sb="0" eb="2">
      <t>タンイ</t>
    </rPh>
    <rPh sb="3" eb="4">
      <t>セン</t>
    </rPh>
    <phoneticPr fontId="3"/>
  </si>
  <si>
    <t>発</t>
    <rPh sb="0" eb="1">
      <t>ハツ</t>
    </rPh>
    <phoneticPr fontId="3"/>
  </si>
  <si>
    <t>機関別</t>
    <rPh sb="0" eb="3">
      <t>キカンベツ</t>
    </rPh>
    <phoneticPr fontId="3"/>
  </si>
  <si>
    <t>着　　　　　　　　　　地</t>
    <rPh sb="0" eb="1">
      <t>チャク</t>
    </rPh>
    <rPh sb="11" eb="12">
      <t>チ</t>
    </rPh>
    <phoneticPr fontId="3"/>
  </si>
  <si>
    <t>地</t>
    <rPh sb="0" eb="1">
      <t>チ</t>
    </rPh>
    <phoneticPr fontId="3"/>
  </si>
  <si>
    <t>関　東</t>
    <rPh sb="0" eb="3">
      <t>カントウ</t>
    </rPh>
    <phoneticPr fontId="3"/>
  </si>
  <si>
    <t>北　陸</t>
    <rPh sb="0" eb="3">
      <t>ホクリク</t>
    </rPh>
    <phoneticPr fontId="3"/>
  </si>
  <si>
    <t>中　京</t>
    <rPh sb="0" eb="3">
      <t>チュウキョウ</t>
    </rPh>
    <phoneticPr fontId="3"/>
  </si>
  <si>
    <t>近　畿</t>
    <rPh sb="0" eb="3">
      <t>キンキ</t>
    </rPh>
    <phoneticPr fontId="3"/>
  </si>
  <si>
    <t>中　国</t>
    <rPh sb="0" eb="3">
      <t>チュウゴク</t>
    </rPh>
    <phoneticPr fontId="3"/>
  </si>
  <si>
    <t>四　国</t>
    <rPh sb="0" eb="3">
      <t>シコク</t>
    </rPh>
    <phoneticPr fontId="3"/>
  </si>
  <si>
    <t>九　州</t>
    <rPh sb="0" eb="3">
      <t>キュウシュウ</t>
    </rPh>
    <phoneticPr fontId="3"/>
  </si>
  <si>
    <t>合　計</t>
    <rPh sb="0" eb="3">
      <t>ゴウケイ</t>
    </rPh>
    <phoneticPr fontId="3"/>
  </si>
  <si>
    <t>鉄     道</t>
    <rPh sb="0" eb="1">
      <t>テツ</t>
    </rPh>
    <rPh sb="6" eb="7">
      <t>ミチ</t>
    </rPh>
    <phoneticPr fontId="3"/>
  </si>
  <si>
    <t>海     運</t>
    <rPh sb="0" eb="1">
      <t>ウミ</t>
    </rPh>
    <rPh sb="6" eb="7">
      <t>ウン</t>
    </rPh>
    <phoneticPr fontId="3"/>
  </si>
  <si>
    <t>自 動 車</t>
    <rPh sb="0" eb="1">
      <t>ジ</t>
    </rPh>
    <rPh sb="2" eb="3">
      <t>ドウ</t>
    </rPh>
    <rPh sb="4" eb="5">
      <t>クルマ</t>
    </rPh>
    <phoneticPr fontId="3"/>
  </si>
  <si>
    <t>（注）千トン未満四捨五入のため、必ずしも合計と一致しない。</t>
    <rPh sb="1" eb="2">
      <t>チュウ</t>
    </rPh>
    <rPh sb="3" eb="4">
      <t>セン</t>
    </rPh>
    <rPh sb="6" eb="8">
      <t>ミマン</t>
    </rPh>
    <rPh sb="8" eb="12">
      <t>シシャゴニュウ</t>
    </rPh>
    <rPh sb="16" eb="17">
      <t>カナラ</t>
    </rPh>
    <rPh sb="20" eb="22">
      <t>ゴウケイ</t>
    </rPh>
    <rPh sb="23" eb="25">
      <t>イッチ</t>
    </rPh>
    <phoneticPr fontId="3"/>
  </si>
  <si>
    <t>着</t>
    <rPh sb="0" eb="1">
      <t>チャク</t>
    </rPh>
    <phoneticPr fontId="3"/>
  </si>
  <si>
    <t>発　　　　　　　　　　地</t>
    <rPh sb="0" eb="1">
      <t>ハツ</t>
    </rPh>
    <rPh sb="11" eb="12">
      <t>チ</t>
    </rPh>
    <phoneticPr fontId="3"/>
  </si>
  <si>
    <t>着地</t>
    <rPh sb="0" eb="2">
      <t>チャクチ</t>
    </rPh>
    <phoneticPr fontId="3"/>
  </si>
  <si>
    <t>青　　森</t>
    <rPh sb="0" eb="4">
      <t>アオモリ</t>
    </rPh>
    <phoneticPr fontId="3"/>
  </si>
  <si>
    <t>岩　　手</t>
    <rPh sb="0" eb="4">
      <t>イワテ</t>
    </rPh>
    <phoneticPr fontId="3"/>
  </si>
  <si>
    <t>宮　　城</t>
    <rPh sb="0" eb="4">
      <t>ミヤギ</t>
    </rPh>
    <phoneticPr fontId="3"/>
  </si>
  <si>
    <t>福　　島</t>
    <rPh sb="0" eb="4">
      <t>フクシマ</t>
    </rPh>
    <phoneticPr fontId="3"/>
  </si>
  <si>
    <t>秋　　田</t>
    <rPh sb="0" eb="1">
      <t>アキ</t>
    </rPh>
    <rPh sb="3" eb="4">
      <t>タ</t>
    </rPh>
    <phoneticPr fontId="3"/>
  </si>
  <si>
    <t>山　　形</t>
    <rPh sb="0" eb="1">
      <t>ヤマ</t>
    </rPh>
    <rPh sb="3" eb="4">
      <t>カタチ</t>
    </rPh>
    <phoneticPr fontId="3"/>
  </si>
  <si>
    <t>合　　計</t>
    <rPh sb="0" eb="4">
      <t>ゴウケイ</t>
    </rPh>
    <phoneticPr fontId="3"/>
  </si>
  <si>
    <t>発地</t>
    <rPh sb="0" eb="1">
      <t>ハツ</t>
    </rPh>
    <rPh sb="1" eb="2">
      <t>チ</t>
    </rPh>
    <phoneticPr fontId="3"/>
  </si>
  <si>
    <t>形</t>
    <rPh sb="0" eb="1">
      <t>カタ</t>
    </rPh>
    <phoneticPr fontId="3"/>
  </si>
  <si>
    <t>　　資料：「貨物地域流動調査」</t>
    <rPh sb="2" eb="4">
      <t>シリョウ</t>
    </rPh>
    <rPh sb="6" eb="8">
      <t>カモツ</t>
    </rPh>
    <rPh sb="8" eb="10">
      <t>チイキ</t>
    </rPh>
    <rPh sb="10" eb="12">
      <t>リュウドウ</t>
    </rPh>
    <rPh sb="12" eb="14">
      <t>チョウサ</t>
    </rPh>
    <phoneticPr fontId="3"/>
  </si>
  <si>
    <t>Ⅱ．東北地方の主要経済、運輸等の現況</t>
    <phoneticPr fontId="17"/>
  </si>
  <si>
    <t>主要経済指標</t>
    <phoneticPr fontId="17"/>
  </si>
  <si>
    <t>輸送機関別旅客輸送人員と分担率の推移</t>
    <phoneticPr fontId="17"/>
  </si>
  <si>
    <t>東北と全国の旅客流動の推移</t>
    <phoneticPr fontId="17"/>
  </si>
  <si>
    <t>東北発</t>
    <phoneticPr fontId="17"/>
  </si>
  <si>
    <t>東北着</t>
    <phoneticPr fontId="17"/>
  </si>
  <si>
    <t>輸送機関別発着トン数の推移（東北発・着）</t>
    <phoneticPr fontId="17"/>
  </si>
  <si>
    <t>輸送機関別貨物流動量</t>
    <phoneticPr fontId="3"/>
  </si>
  <si>
    <t>番号</t>
    <rPh sb="0" eb="2">
      <t>バンゴウ</t>
    </rPh>
    <phoneticPr fontId="3"/>
  </si>
  <si>
    <t>Ⅱ-1</t>
    <phoneticPr fontId="3"/>
  </si>
  <si>
    <t>Ⅱ-2</t>
  </si>
  <si>
    <t>Ⅱ-4</t>
    <phoneticPr fontId="3"/>
  </si>
  <si>
    <t>Ⅱ-3</t>
    <phoneticPr fontId="3"/>
  </si>
  <si>
    <t>Ⅱ-5-1,2</t>
    <phoneticPr fontId="3"/>
  </si>
  <si>
    <t>Ⅱ-5-3</t>
    <phoneticPr fontId="3"/>
  </si>
  <si>
    <t>タイトル</t>
    <phoneticPr fontId="3"/>
  </si>
  <si>
    <t>令和１年度</t>
    <rPh sb="0" eb="2">
      <t>レイワ</t>
    </rPh>
    <rPh sb="3" eb="5">
      <t>ネンド</t>
    </rPh>
    <rPh sb="4" eb="5">
      <t>ド</t>
    </rPh>
    <phoneticPr fontId="3"/>
  </si>
  <si>
    <t>令和１年度</t>
    <rPh sb="0" eb="2">
      <t>レイワ</t>
    </rPh>
    <rPh sb="3" eb="5">
      <t>ネンド</t>
    </rPh>
    <phoneticPr fontId="3"/>
  </si>
  <si>
    <r>
      <t>Km</t>
    </r>
    <r>
      <rPr>
        <vertAlign val="superscript"/>
        <sz val="10"/>
        <rFont val="ＭＳ 明朝"/>
        <family val="1"/>
        <charset val="128"/>
      </rPr>
      <t>2</t>
    </r>
    <phoneticPr fontId="3"/>
  </si>
  <si>
    <t>〃</t>
    <phoneticPr fontId="3"/>
  </si>
  <si>
    <t>バス</t>
    <phoneticPr fontId="3"/>
  </si>
  <si>
    <t>タクシー</t>
    <phoneticPr fontId="3"/>
  </si>
  <si>
    <t xml:space="preserve"> </t>
    <phoneticPr fontId="3"/>
  </si>
  <si>
    <t>「自家用乗用車の世帯当たり普及台数（都道府県別）令和４年３月末現在」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</si>
  <si>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</si>
  <si>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</si>
  <si>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全国都道府県市区町村別面積調（国土地理院）
（令和５年７月１日現在）</t>
    <rPh sb="0" eb="2">
      <t>ゼンコク</t>
    </rPh>
    <rPh sb="2" eb="6">
      <t>トドウフケン</t>
    </rPh>
    <rPh sb="6" eb="10">
      <t>シクチョウソン</t>
    </rPh>
    <rPh sb="10" eb="11">
      <t>ベツ</t>
    </rPh>
    <rPh sb="11" eb="13">
      <t>メンセキ</t>
    </rPh>
    <rPh sb="13" eb="14">
      <t>シラ</t>
    </rPh>
    <rPh sb="15" eb="17">
      <t>コクド</t>
    </rPh>
    <rPh sb="17" eb="19">
      <t>チリ</t>
    </rPh>
    <rPh sb="19" eb="20">
      <t>イン</t>
    </rPh>
    <rPh sb="23" eb="25">
      <t>レイワ</t>
    </rPh>
    <phoneticPr fontId="3"/>
  </si>
  <si>
    <t>耕地面積（農林水産省）
（令和５年２月２７日現在）</t>
    <rPh sb="0" eb="2">
      <t>コウチ</t>
    </rPh>
    <rPh sb="2" eb="4">
      <t>メンセキ</t>
    </rPh>
    <rPh sb="5" eb="7">
      <t>ノウリン</t>
    </rPh>
    <rPh sb="7" eb="9">
      <t>スイサン</t>
    </rPh>
    <rPh sb="9" eb="10">
      <t>ショウ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3"/>
  </si>
  <si>
    <t>住民基本台帳に基づく人口、人口動態及び世帯数（総務省）
（令和５年１月１日現在）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3" eb="26">
      <t>ソウムショウ</t>
    </rPh>
    <rPh sb="29" eb="31">
      <t>レイワ</t>
    </rPh>
    <phoneticPr fontId="3"/>
  </si>
  <si>
    <t xml:space="preserve">令和４年就業構造基本調査
（総務省統計局）  </t>
    <rPh sb="0" eb="2">
      <t>レイワ</t>
    </rPh>
    <rPh sb="3" eb="4">
      <t>ネン</t>
    </rPh>
    <rPh sb="4" eb="6">
      <t>シュウギョウ</t>
    </rPh>
    <rPh sb="6" eb="8">
      <t>コウゾウ</t>
    </rPh>
    <rPh sb="8" eb="10">
      <t>キホン</t>
    </rPh>
    <rPh sb="10" eb="12">
      <t>チョウサ</t>
    </rPh>
    <rPh sb="17" eb="20">
      <t>トウケイキョク</t>
    </rPh>
    <phoneticPr fontId="3"/>
  </si>
  <si>
    <t>令和３年経済センサス-活動調査「産業編」
(経済産業省)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19">
      <t>ヘン</t>
    </rPh>
    <rPh sb="22" eb="24">
      <t>ケイザイ</t>
    </rPh>
    <rPh sb="24" eb="27">
      <t>サンギョウショウ</t>
    </rPh>
    <phoneticPr fontId="3"/>
  </si>
  <si>
    <t>県民経済計算年報（内閣府）（令和２年度）</t>
    <rPh sb="0" eb="2">
      <t>ケンミン</t>
    </rPh>
    <rPh sb="2" eb="4">
      <t>ケイザイ</t>
    </rPh>
    <rPh sb="4" eb="6">
      <t>ケイサン</t>
    </rPh>
    <rPh sb="6" eb="7">
      <t>ネン</t>
    </rPh>
    <rPh sb="7" eb="8">
      <t>ホウ</t>
    </rPh>
    <rPh sb="9" eb="11">
      <t>ナイカク</t>
    </rPh>
    <rPh sb="11" eb="12">
      <t>フ</t>
    </rPh>
    <rPh sb="14" eb="16">
      <t>レイワ</t>
    </rPh>
    <rPh sb="17" eb="19">
      <t>ネンド</t>
    </rPh>
    <rPh sb="18" eb="19">
      <t>ガンネン</t>
    </rPh>
    <phoneticPr fontId="3"/>
  </si>
  <si>
    <t>東北運輸局調べ（令和５年６月末現在）</t>
    <rPh sb="0" eb="2">
      <t>トウホク</t>
    </rPh>
    <rPh sb="2" eb="5">
      <t>ウンユキョク</t>
    </rPh>
    <rPh sb="5" eb="6">
      <t>シラ</t>
    </rPh>
    <rPh sb="8" eb="10">
      <t>レイワ</t>
    </rPh>
    <rPh sb="11" eb="12">
      <t>ネン</t>
    </rPh>
    <rPh sb="13" eb="14">
      <t>ガツ</t>
    </rPh>
    <rPh sb="15" eb="17">
      <t>ゲンザイ</t>
    </rPh>
    <phoneticPr fontId="3"/>
  </si>
  <si>
    <t>令和３年度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</si>
  <si>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</si>
  <si>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令和３年度</t>
  </si>
  <si>
    <t>１．千トン未満四捨五入のため、必ずしも合計と一致しない。</t>
    <phoneticPr fontId="3"/>
  </si>
  <si>
    <t>３．比較欄は令和1年度比</t>
    <rPh sb="2" eb="4">
      <t>ヒカク</t>
    </rPh>
    <rPh sb="4" eb="5">
      <t>ラン</t>
    </rPh>
    <rPh sb="6" eb="8">
      <t>レイワ</t>
    </rPh>
    <rPh sb="9" eb="11">
      <t>ネンド</t>
    </rPh>
    <rPh sb="11" eb="12">
      <t>ヒ</t>
    </rPh>
    <phoneticPr fontId="3"/>
  </si>
  <si>
    <t>(1)　東北発（令和３年度）</t>
  </si>
  <si>
    <t xml:space="preserve">     資料：「貨物地域流動調査」</t>
    <rPh sb="5" eb="7">
      <t>シリョウ</t>
    </rPh>
    <rPh sb="9" eb="11">
      <t>カモツ</t>
    </rPh>
    <rPh sb="11" eb="13">
      <t>チイキ</t>
    </rPh>
    <rPh sb="13" eb="15">
      <t>リュウドウ</t>
    </rPh>
    <rPh sb="15" eb="17">
      <t>チョウサ</t>
    </rPh>
    <phoneticPr fontId="3"/>
  </si>
  <si>
    <t>(2)　東北着（令和３年度）</t>
  </si>
  <si>
    <t>(3)　東北６県域内（令和３年度）</t>
  </si>
  <si>
    <t>1. 東北発（令和３年度）
2. 東北着（令和３年度）</t>
    <phoneticPr fontId="17"/>
  </si>
  <si>
    <t>3. 東北６県域内（令和３年度）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</si>
</sst>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,##0.00_ ;[Red]\-#,##0.00\ "/>
    <numFmt numFmtId="178" formatCode="#,##0_ "/>
    <numFmt numFmtId="179" formatCode="#,##0_ ;[Red]\-#,##0\ "/>
    <numFmt numFmtId="180" formatCode="0.0%"/>
    <numFmt numFmtId="181" formatCode="#,##0_);[Red]\(#,##0\)"/>
    <numFmt numFmtId="182" formatCode="#,##0.0_ ;[Red]\-#,##0.0\ "/>
    <numFmt numFmtId="183" formatCode="#,##0,\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333333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trike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350">
    <xf numFmtId="0" fontId="0" fillId="0" borderId="0" xfId="0"/>
    <xf numFmtId="0" fontId="4" fillId="0" borderId="0" xfId="0" applyFont="1"/>
    <xf numFmtId="0" fontId="4" fillId="0" borderId="0" xfId="0" applyFont="1" applyFill="1"/>
    <xf numFmtId="0" fontId="8" fillId="0" borderId="0" xfId="0" applyFont="1"/>
    <xf numFmtId="178" fontId="4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31" xfId="0" applyNumberFormat="1" applyFont="1" applyBorder="1"/>
    <xf numFmtId="178" fontId="4" fillId="0" borderId="32" xfId="0" applyNumberFormat="1" applyFont="1" applyBorder="1"/>
    <xf numFmtId="180" fontId="4" fillId="0" borderId="34" xfId="0" applyNumberFormat="1" applyFont="1" applyBorder="1"/>
    <xf numFmtId="180" fontId="4" fillId="0" borderId="35" xfId="0" applyNumberFormat="1" applyFont="1" applyBorder="1"/>
    <xf numFmtId="180" fontId="4" fillId="0" borderId="0" xfId="0" applyNumberFormat="1" applyFont="1"/>
    <xf numFmtId="178" fontId="4" fillId="0" borderId="37" xfId="0" applyNumberFormat="1" applyFont="1" applyBorder="1"/>
    <xf numFmtId="178" fontId="4" fillId="0" borderId="38" xfId="0" applyNumberFormat="1" applyFont="1" applyBorder="1"/>
    <xf numFmtId="180" fontId="4" fillId="0" borderId="40" xfId="0" applyNumberFormat="1" applyFont="1" applyBorder="1"/>
    <xf numFmtId="180" fontId="4" fillId="0" borderId="41" xfId="0" applyNumberFormat="1" applyFont="1" applyBorder="1"/>
    <xf numFmtId="38" fontId="4" fillId="0" borderId="31" xfId="1" applyFont="1" applyBorder="1" applyAlignment="1">
      <alignment vertical="center"/>
    </xf>
    <xf numFmtId="180" fontId="4" fillId="0" borderId="42" xfId="0" applyNumberFormat="1" applyFont="1" applyBorder="1"/>
    <xf numFmtId="180" fontId="4" fillId="0" borderId="43" xfId="0" applyNumberFormat="1" applyFont="1" applyBorder="1"/>
    <xf numFmtId="181" fontId="4" fillId="0" borderId="31" xfId="0" applyNumberFormat="1" applyFont="1" applyBorder="1"/>
    <xf numFmtId="181" fontId="4" fillId="0" borderId="32" xfId="0" applyNumberFormat="1" applyFont="1" applyBorder="1"/>
    <xf numFmtId="178" fontId="4" fillId="0" borderId="35" xfId="0" applyNumberFormat="1" applyFont="1" applyBorder="1"/>
    <xf numFmtId="180" fontId="4" fillId="0" borderId="34" xfId="0" applyNumberFormat="1" applyFont="1" applyFill="1" applyBorder="1"/>
    <xf numFmtId="178" fontId="8" fillId="0" borderId="0" xfId="0" applyNumberFormat="1" applyFont="1"/>
    <xf numFmtId="0" fontId="4" fillId="0" borderId="0" xfId="0" applyFont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4" fillId="0" borderId="32" xfId="0" applyFont="1" applyBorder="1"/>
    <xf numFmtId="38" fontId="4" fillId="0" borderId="32" xfId="0" applyNumberFormat="1" applyFont="1" applyBorder="1"/>
    <xf numFmtId="178" fontId="4" fillId="0" borderId="31" xfId="0" applyNumberFormat="1" applyFont="1" applyFill="1" applyBorder="1"/>
    <xf numFmtId="178" fontId="4" fillId="0" borderId="32" xfId="0" applyNumberFormat="1" applyFont="1" applyFill="1" applyBorder="1"/>
    <xf numFmtId="180" fontId="4" fillId="0" borderId="35" xfId="0" applyNumberFormat="1" applyFont="1" applyFill="1" applyBorder="1"/>
    <xf numFmtId="178" fontId="4" fillId="2" borderId="31" xfId="0" applyNumberFormat="1" applyFont="1" applyFill="1" applyBorder="1"/>
    <xf numFmtId="178" fontId="4" fillId="2" borderId="32" xfId="0" applyNumberFormat="1" applyFont="1" applyFill="1" applyBorder="1"/>
    <xf numFmtId="180" fontId="4" fillId="2" borderId="34" xfId="0" applyNumberFormat="1" applyFont="1" applyFill="1" applyBorder="1"/>
    <xf numFmtId="180" fontId="4" fillId="2" borderId="35" xfId="0" applyNumberFormat="1" applyFont="1" applyFill="1" applyBorder="1"/>
    <xf numFmtId="0" fontId="4" fillId="0" borderId="0" xfId="0" applyFont="1" applyFill="1" applyAlignment="1"/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8" fontId="4" fillId="0" borderId="32" xfId="0" applyNumberFormat="1" applyFont="1" applyFill="1" applyBorder="1"/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 applyFill="1" applyAlignment="1">
      <alignment vertical="center"/>
    </xf>
    <xf numFmtId="38" fontId="0" fillId="0" borderId="0" xfId="1" applyFont="1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4" fillId="0" borderId="56" xfId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64" xfId="1" applyNumberFormat="1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179" fontId="4" fillId="0" borderId="9" xfId="1" applyNumberFormat="1" applyFont="1" applyFill="1" applyBorder="1" applyAlignment="1">
      <alignment vertical="center"/>
    </xf>
    <xf numFmtId="179" fontId="4" fillId="0" borderId="9" xfId="1" applyNumberFormat="1" applyFont="1" applyBorder="1" applyAlignment="1">
      <alignment vertical="center"/>
    </xf>
    <xf numFmtId="179" fontId="4" fillId="0" borderId="14" xfId="1" applyNumberFormat="1" applyFont="1" applyBorder="1" applyAlignment="1">
      <alignment vertical="center"/>
    </xf>
    <xf numFmtId="179" fontId="4" fillId="0" borderId="65" xfId="1" applyNumberFormat="1" applyFont="1" applyFill="1" applyBorder="1" applyAlignment="1">
      <alignment vertical="center"/>
    </xf>
    <xf numFmtId="179" fontId="4" fillId="0" borderId="68" xfId="1" applyNumberFormat="1" applyFont="1" applyFill="1" applyBorder="1" applyAlignment="1">
      <alignment vertical="center"/>
    </xf>
    <xf numFmtId="179" fontId="4" fillId="0" borderId="6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9" fontId="4" fillId="0" borderId="69" xfId="1" applyNumberFormat="1" applyFont="1" applyFill="1" applyBorder="1" applyAlignment="1">
      <alignment vertical="center"/>
    </xf>
    <xf numFmtId="179" fontId="4" fillId="0" borderId="70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179" fontId="4" fillId="0" borderId="23" xfId="1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79" fontId="4" fillId="0" borderId="74" xfId="1" applyNumberFormat="1" applyFont="1" applyFill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75" xfId="1" applyNumberFormat="1" applyFont="1" applyFill="1" applyBorder="1" applyAlignment="1">
      <alignment vertical="center"/>
    </xf>
    <xf numFmtId="179" fontId="4" fillId="0" borderId="8" xfId="1" applyNumberFormat="1" applyFont="1" applyBorder="1" applyAlignment="1">
      <alignment vertical="center"/>
    </xf>
    <xf numFmtId="179" fontId="4" fillId="0" borderId="46" xfId="1" applyNumberFormat="1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179" fontId="4" fillId="0" borderId="79" xfId="1" applyNumberFormat="1" applyFont="1" applyFill="1" applyBorder="1" applyAlignment="1">
      <alignment vertical="center"/>
    </xf>
    <xf numFmtId="179" fontId="4" fillId="0" borderId="80" xfId="1" applyNumberFormat="1" applyFont="1" applyBorder="1" applyAlignment="1">
      <alignment vertical="center"/>
    </xf>
    <xf numFmtId="179" fontId="4" fillId="0" borderId="81" xfId="1" applyNumberFormat="1" applyFont="1" applyBorder="1" applyAlignment="1">
      <alignment vertical="center"/>
    </xf>
    <xf numFmtId="179" fontId="4" fillId="0" borderId="82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left" vertical="center"/>
    </xf>
    <xf numFmtId="0" fontId="4" fillId="0" borderId="58" xfId="0" applyFont="1" applyBorder="1" applyAlignment="1">
      <alignment horizontal="distributed" vertical="center"/>
    </xf>
    <xf numFmtId="179" fontId="4" fillId="0" borderId="80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0" fillId="0" borderId="0" xfId="1" applyFont="1" applyAlignment="1"/>
    <xf numFmtId="38" fontId="0" fillId="0" borderId="0" xfId="1" applyFont="1" applyFill="1" applyAlignment="1"/>
    <xf numFmtId="0" fontId="0" fillId="0" borderId="0" xfId="0" applyAlignment="1">
      <alignment horizontal="center"/>
    </xf>
    <xf numFmtId="38" fontId="0" fillId="0" borderId="0" xfId="1" applyFont="1" applyFill="1"/>
    <xf numFmtId="38" fontId="4" fillId="0" borderId="0" xfId="1" applyFont="1" applyFill="1"/>
    <xf numFmtId="38" fontId="16" fillId="0" borderId="0" xfId="1" applyFont="1" applyFill="1"/>
    <xf numFmtId="38" fontId="4" fillId="0" borderId="0" xfId="1" applyFont="1" applyFill="1" applyAlignment="1">
      <alignment horizontal="left" vertical="top"/>
    </xf>
    <xf numFmtId="38" fontId="15" fillId="0" borderId="0" xfId="1" applyFont="1" applyFill="1" applyAlignment="1"/>
    <xf numFmtId="38" fontId="15" fillId="0" borderId="0" xfId="1" applyFont="1" applyFill="1"/>
    <xf numFmtId="38" fontId="15" fillId="0" borderId="0" xfId="1" applyFont="1" applyFill="1" applyAlignment="1">
      <alignment horizontal="left"/>
    </xf>
    <xf numFmtId="0" fontId="2" fillId="0" borderId="0" xfId="0" applyFont="1" applyFill="1"/>
    <xf numFmtId="0" fontId="21" fillId="2" borderId="11" xfId="0" applyFont="1" applyFill="1" applyBorder="1" applyAlignment="1">
      <alignment horizontal="left" vertical="center"/>
    </xf>
    <xf numFmtId="0" fontId="22" fillId="2" borderId="11" xfId="0" applyFont="1" applyFill="1" applyBorder="1"/>
    <xf numFmtId="0" fontId="0" fillId="2" borderId="14" xfId="0" applyFill="1" applyBorder="1" applyAlignment="1">
      <alignment horizontal="center"/>
    </xf>
    <xf numFmtId="0" fontId="0" fillId="2" borderId="0" xfId="0" applyFill="1" applyAlignment="1"/>
    <xf numFmtId="0" fontId="20" fillId="2" borderId="106" xfId="2" applyFill="1" applyBorder="1"/>
    <xf numFmtId="0" fontId="18" fillId="2" borderId="110" xfId="0" applyFont="1" applyFill="1" applyBorder="1" applyAlignment="1">
      <alignment vertical="center"/>
    </xf>
    <xf numFmtId="0" fontId="0" fillId="2" borderId="111" xfId="0" applyFill="1" applyBorder="1" applyAlignment="1"/>
    <xf numFmtId="0" fontId="0" fillId="2" borderId="0" xfId="0" applyFill="1" applyBorder="1"/>
    <xf numFmtId="0" fontId="20" fillId="2" borderId="102" xfId="2" applyFill="1" applyBorder="1"/>
    <xf numFmtId="0" fontId="18" fillId="2" borderId="112" xfId="0" applyFont="1" applyFill="1" applyBorder="1" applyAlignment="1">
      <alignment vertical="center"/>
    </xf>
    <xf numFmtId="0" fontId="0" fillId="2" borderId="113" xfId="0" applyFill="1" applyBorder="1" applyAlignment="1"/>
    <xf numFmtId="0" fontId="19" fillId="2" borderId="112" xfId="0" applyFont="1" applyFill="1" applyBorder="1" applyAlignment="1"/>
    <xf numFmtId="0" fontId="0" fillId="2" borderId="112" xfId="0" applyFill="1" applyBorder="1" applyAlignment="1"/>
    <xf numFmtId="0" fontId="18" fillId="2" borderId="113" xfId="0" applyFont="1" applyFill="1" applyBorder="1" applyAlignment="1">
      <alignment vertical="center"/>
    </xf>
    <xf numFmtId="0" fontId="0" fillId="2" borderId="102" xfId="0" applyFill="1" applyBorder="1"/>
    <xf numFmtId="0" fontId="20" fillId="2" borderId="102" xfId="2" applyFill="1" applyBorder="1" applyAlignment="1">
      <alignment horizontal="left"/>
    </xf>
    <xf numFmtId="0" fontId="18" fillId="2" borderId="113" xfId="0" applyFont="1" applyFill="1" applyBorder="1" applyAlignment="1">
      <alignment vertical="center" wrapText="1"/>
    </xf>
    <xf numFmtId="0" fontId="20" fillId="2" borderId="107" xfId="2" applyFill="1" applyBorder="1"/>
    <xf numFmtId="0" fontId="0" fillId="2" borderId="114" xfId="0" applyFill="1" applyBorder="1" applyAlignment="1"/>
    <xf numFmtId="0" fontId="18" fillId="2" borderId="115" xfId="0" applyFont="1" applyFill="1" applyBorder="1" applyAlignment="1">
      <alignment vertical="center"/>
    </xf>
    <xf numFmtId="38" fontId="23" fillId="0" borderId="9" xfId="1" applyFont="1" applyFill="1" applyBorder="1"/>
    <xf numFmtId="179" fontId="23" fillId="0" borderId="9" xfId="1" applyNumberFormat="1" applyFont="1" applyFill="1" applyBorder="1"/>
    <xf numFmtId="179" fontId="23" fillId="0" borderId="25" xfId="1" applyNumberFormat="1" applyFont="1" applyFill="1" applyBorder="1"/>
    <xf numFmtId="0" fontId="28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177" fontId="23" fillId="0" borderId="18" xfId="1" applyNumberFormat="1" applyFont="1" applyFill="1" applyBorder="1"/>
    <xf numFmtId="178" fontId="23" fillId="0" borderId="0" xfId="0" applyNumberFormat="1" applyFont="1" applyFill="1"/>
    <xf numFmtId="182" fontId="4" fillId="0" borderId="0" xfId="0" applyNumberFormat="1" applyFont="1" applyFill="1"/>
    <xf numFmtId="38" fontId="4" fillId="0" borderId="0" xfId="0" applyNumberFormat="1" applyFont="1" applyFill="1"/>
    <xf numFmtId="177" fontId="23" fillId="0" borderId="26" xfId="1" applyNumberFormat="1" applyFont="1" applyFill="1" applyBorder="1"/>
    <xf numFmtId="177" fontId="4" fillId="0" borderId="0" xfId="0" applyNumberFormat="1" applyFont="1" applyFill="1"/>
    <xf numFmtId="179" fontId="23" fillId="0" borderId="5" xfId="1" applyNumberFormat="1" applyFont="1" applyFill="1" applyBorder="1"/>
    <xf numFmtId="179" fontId="4" fillId="0" borderId="0" xfId="0" applyNumberFormat="1" applyFont="1" applyFill="1"/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8" fillId="0" borderId="0" xfId="0" applyNumberFormat="1" applyFont="1"/>
    <xf numFmtId="180" fontId="9" fillId="0" borderId="0" xfId="0" applyNumberFormat="1" applyFont="1"/>
    <xf numFmtId="181" fontId="4" fillId="0" borderId="110" xfId="0" applyNumberFormat="1" applyFont="1" applyBorder="1"/>
    <xf numFmtId="178" fontId="4" fillId="0" borderId="114" xfId="0" applyNumberFormat="1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80" fontId="8" fillId="0" borderId="104" xfId="0" applyNumberFormat="1" applyFont="1" applyBorder="1" applyAlignment="1">
      <alignment horizontal="center" vertical="center"/>
    </xf>
    <xf numFmtId="0" fontId="8" fillId="0" borderId="10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38" fontId="4" fillId="0" borderId="2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68" xfId="1" applyFont="1" applyFill="1" applyBorder="1" applyAlignment="1">
      <alignment vertical="center"/>
    </xf>
    <xf numFmtId="38" fontId="4" fillId="0" borderId="74" xfId="1" applyFont="1" applyFill="1" applyBorder="1" applyAlignment="1">
      <alignment vertical="center"/>
    </xf>
    <xf numFmtId="38" fontId="4" fillId="0" borderId="79" xfId="1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38" fontId="13" fillId="0" borderId="0" xfId="4" applyFont="1" applyFill="1" applyAlignment="1">
      <alignment vertical="center"/>
    </xf>
    <xf numFmtId="0" fontId="14" fillId="0" borderId="0" xfId="0" applyFont="1"/>
    <xf numFmtId="1" fontId="0" fillId="0" borderId="0" xfId="0" applyNumberFormat="1"/>
    <xf numFmtId="0" fontId="10" fillId="0" borderId="0" xfId="3" applyFont="1" applyAlignment="1">
      <alignment vertical="center"/>
    </xf>
    <xf numFmtId="0" fontId="4" fillId="0" borderId="86" xfId="3" applyFont="1" applyBorder="1" applyAlignment="1">
      <alignment horizontal="center"/>
    </xf>
    <xf numFmtId="0" fontId="4" fillId="0" borderId="89" xfId="3" applyFont="1" applyBorder="1" applyAlignment="1">
      <alignment horizontal="center" vertical="top"/>
    </xf>
    <xf numFmtId="38" fontId="4" fillId="0" borderId="70" xfId="4" applyFont="1" applyFill="1" applyBorder="1" applyAlignment="1">
      <alignment horizontal="center" vertical="center"/>
    </xf>
    <xf numFmtId="38" fontId="4" fillId="0" borderId="90" xfId="4" applyFont="1" applyFill="1" applyBorder="1" applyAlignment="1">
      <alignment horizontal="center" vertical="center"/>
    </xf>
    <xf numFmtId="0" fontId="4" fillId="0" borderId="9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179" fontId="4" fillId="0" borderId="23" xfId="4" applyNumberFormat="1" applyFont="1" applyFill="1" applyBorder="1" applyAlignment="1">
      <alignment vertical="center"/>
    </xf>
    <xf numFmtId="179" fontId="4" fillId="0" borderId="92" xfId="4" applyNumberFormat="1" applyFont="1" applyFill="1" applyBorder="1" applyAlignment="1">
      <alignment vertical="center"/>
    </xf>
    <xf numFmtId="38" fontId="14" fillId="0" borderId="0" xfId="0" applyNumberFormat="1" applyFont="1"/>
    <xf numFmtId="0" fontId="4" fillId="0" borderId="93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179" fontId="4" fillId="0" borderId="9" xfId="4" applyNumberFormat="1" applyFont="1" applyFill="1" applyBorder="1" applyAlignment="1">
      <alignment vertical="center"/>
    </xf>
    <xf numFmtId="179" fontId="4" fillId="0" borderId="94" xfId="4" applyNumberFormat="1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Protection="1">
      <protection locked="0"/>
    </xf>
    <xf numFmtId="0" fontId="15" fillId="0" borderId="0" xfId="0" applyFont="1" applyAlignment="1">
      <alignment horizontal="right"/>
    </xf>
    <xf numFmtId="0" fontId="4" fillId="0" borderId="70" xfId="3" applyFont="1" applyBorder="1" applyAlignment="1">
      <alignment horizontal="distributed" vertical="center"/>
    </xf>
    <xf numFmtId="179" fontId="4" fillId="0" borderId="70" xfId="4" applyNumberFormat="1" applyFont="1" applyFill="1" applyBorder="1" applyAlignment="1">
      <alignment vertical="center"/>
    </xf>
    <xf numFmtId="179" fontId="4" fillId="0" borderId="60" xfId="4" applyNumberFormat="1" applyFont="1" applyFill="1" applyBorder="1" applyAlignment="1">
      <alignment vertical="center"/>
    </xf>
    <xf numFmtId="0" fontId="4" fillId="0" borderId="89" xfId="3" applyFont="1" applyBorder="1" applyAlignment="1">
      <alignment horizontal="center" vertical="center"/>
    </xf>
    <xf numFmtId="0" fontId="4" fillId="0" borderId="18" xfId="3" applyFont="1" applyBorder="1" applyAlignment="1">
      <alignment horizontal="distributed" vertical="center"/>
    </xf>
    <xf numFmtId="179" fontId="4" fillId="0" borderId="18" xfId="4" applyNumberFormat="1" applyFont="1" applyFill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179" fontId="4" fillId="0" borderId="8" xfId="4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38" fontId="4" fillId="0" borderId="0" xfId="4" applyFont="1" applyFill="1" applyAlignment="1">
      <alignment vertical="center"/>
    </xf>
    <xf numFmtId="38" fontId="4" fillId="0" borderId="0" xfId="4" applyFont="1" applyFill="1" applyAlignment="1">
      <alignment vertical="top"/>
    </xf>
    <xf numFmtId="0" fontId="13" fillId="0" borderId="0" xfId="3" applyFont="1" applyAlignment="1">
      <alignment horizontal="center" vertical="center"/>
    </xf>
    <xf numFmtId="0" fontId="8" fillId="0" borderId="86" xfId="3" applyFont="1" applyBorder="1" applyAlignment="1">
      <alignment horizontal="center"/>
    </xf>
    <xf numFmtId="0" fontId="8" fillId="0" borderId="93" xfId="3" applyFont="1" applyBorder="1" applyAlignment="1">
      <alignment horizontal="center" vertical="top"/>
    </xf>
    <xf numFmtId="0" fontId="8" fillId="0" borderId="93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4" fillId="0" borderId="80" xfId="3" applyFont="1" applyBorder="1" applyAlignment="1">
      <alignment horizontal="distributed" vertical="center"/>
    </xf>
    <xf numFmtId="179" fontId="4" fillId="0" borderId="80" xfId="4" applyNumberFormat="1" applyFont="1" applyFill="1" applyBorder="1" applyAlignment="1">
      <alignment vertical="center"/>
    </xf>
    <xf numFmtId="0" fontId="1" fillId="0" borderId="0" xfId="3"/>
    <xf numFmtId="38" fontId="0" fillId="0" borderId="0" xfId="4" applyFont="1" applyFill="1" applyAlignment="1"/>
    <xf numFmtId="0" fontId="1" fillId="0" borderId="0" xfId="3" applyAlignment="1">
      <alignment horizontal="center"/>
    </xf>
    <xf numFmtId="38" fontId="0" fillId="0" borderId="0" xfId="4" applyFont="1" applyFill="1"/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vertical="center"/>
    </xf>
    <xf numFmtId="0" fontId="4" fillId="0" borderId="9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183" fontId="4" fillId="0" borderId="23" xfId="1" applyNumberFormat="1" applyFont="1" applyFill="1" applyBorder="1" applyAlignment="1">
      <alignment vertical="center"/>
    </xf>
    <xf numFmtId="183" fontId="4" fillId="0" borderId="101" xfId="1" applyNumberFormat="1" applyFont="1" applyFill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183" fontId="4" fillId="0" borderId="9" xfId="1" applyNumberFormat="1" applyFont="1" applyFill="1" applyBorder="1" applyAlignment="1">
      <alignment vertical="center"/>
    </xf>
    <xf numFmtId="183" fontId="4" fillId="0" borderId="94" xfId="1" applyNumberFormat="1" applyFont="1" applyFill="1" applyBorder="1" applyAlignment="1">
      <alignment vertical="center"/>
    </xf>
    <xf numFmtId="38" fontId="16" fillId="0" borderId="0" xfId="0" applyNumberFormat="1" applyFont="1"/>
    <xf numFmtId="183" fontId="4" fillId="0" borderId="95" xfId="1" applyNumberFormat="1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183" fontId="4" fillId="0" borderId="18" xfId="1" applyNumberFormat="1" applyFont="1" applyFill="1" applyBorder="1" applyAlignment="1">
      <alignment vertical="center"/>
    </xf>
    <xf numFmtId="183" fontId="4" fillId="0" borderId="8" xfId="1" applyNumberFormat="1" applyFont="1" applyFill="1" applyBorder="1" applyAlignment="1">
      <alignment vertical="center"/>
    </xf>
    <xf numFmtId="1" fontId="15" fillId="0" borderId="0" xfId="0" applyNumberFormat="1" applyFont="1"/>
    <xf numFmtId="0" fontId="4" fillId="0" borderId="96" xfId="0" applyFont="1" applyBorder="1" applyAlignment="1">
      <alignment horizontal="center" vertical="center"/>
    </xf>
    <xf numFmtId="183" fontId="4" fillId="0" borderId="80" xfId="1" applyNumberFormat="1" applyFont="1" applyFill="1" applyBorder="1" applyAlignment="1">
      <alignment vertical="center"/>
    </xf>
    <xf numFmtId="183" fontId="4" fillId="0" borderId="97" xfId="1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4" xfId="0" applyFont="1" applyBorder="1"/>
    <xf numFmtId="0" fontId="4" fillId="0" borderId="13" xfId="0" applyFont="1" applyBorder="1"/>
    <xf numFmtId="0" fontId="4" fillId="0" borderId="9" xfId="0" applyFont="1" applyBorder="1" applyAlignment="1">
      <alignment horizontal="center"/>
    </xf>
    <xf numFmtId="176" fontId="23" fillId="0" borderId="9" xfId="0" applyNumberFormat="1" applyFont="1" applyBorder="1"/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176" fontId="23" fillId="0" borderId="18" xfId="0" applyNumberFormat="1" applyFont="1" applyBorder="1"/>
    <xf numFmtId="0" fontId="6" fillId="0" borderId="0" xfId="0" applyFo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4" fillId="0" borderId="54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38" fontId="4" fillId="0" borderId="60" xfId="1" applyFont="1" applyFill="1" applyBorder="1" applyAlignment="1">
      <alignment horizontal="center" vertical="center" shrinkToFit="1"/>
    </xf>
    <xf numFmtId="38" fontId="29" fillId="0" borderId="0" xfId="1" applyFont="1" applyFill="1" applyAlignment="1">
      <alignment vertical="center"/>
    </xf>
    <xf numFmtId="179" fontId="4" fillId="0" borderId="94" xfId="4" applyNumberFormat="1" applyFont="1" applyFill="1" applyBorder="1" applyAlignment="1">
      <alignment vertical="center" shrinkToFit="1"/>
    </xf>
    <xf numFmtId="179" fontId="4" fillId="0" borderId="60" xfId="4" applyNumberFormat="1" applyFont="1" applyFill="1" applyBorder="1" applyAlignment="1">
      <alignment vertical="center" shrinkToFit="1"/>
    </xf>
    <xf numFmtId="179" fontId="4" fillId="0" borderId="97" xfId="4" applyNumberFormat="1" applyFont="1" applyFill="1" applyBorder="1" applyAlignment="1">
      <alignment vertical="center" shrinkToFit="1"/>
    </xf>
    <xf numFmtId="179" fontId="4" fillId="0" borderId="9" xfId="4" applyNumberFormat="1" applyFont="1" applyFill="1" applyBorder="1" applyAlignment="1">
      <alignment vertical="center" shrinkToFit="1"/>
    </xf>
    <xf numFmtId="179" fontId="4" fillId="0" borderId="18" xfId="4" applyNumberFormat="1" applyFont="1" applyFill="1" applyBorder="1" applyAlignment="1">
      <alignment vertical="center" shrinkToFit="1"/>
    </xf>
    <xf numFmtId="179" fontId="4" fillId="0" borderId="92" xfId="4" applyNumberFormat="1" applyFont="1" applyFill="1" applyBorder="1" applyAlignment="1">
      <alignment vertical="center" shrinkToFit="1"/>
    </xf>
    <xf numFmtId="179" fontId="4" fillId="0" borderId="80" xfId="4" applyNumberFormat="1" applyFont="1" applyFill="1" applyBorder="1" applyAlignment="1">
      <alignment vertical="center" shrinkToFit="1"/>
    </xf>
    <xf numFmtId="0" fontId="0" fillId="2" borderId="109" xfId="0" applyFill="1" applyBorder="1" applyAlignment="1">
      <alignment horizontal="center"/>
    </xf>
    <xf numFmtId="0" fontId="0" fillId="2" borderId="105" xfId="0" applyFill="1" applyBorder="1" applyAlignment="1">
      <alignment horizontal="center"/>
    </xf>
    <xf numFmtId="0" fontId="20" fillId="2" borderId="103" xfId="2" applyFill="1" applyBorder="1" applyAlignment="1">
      <alignment horizontal="left" vertical="center"/>
    </xf>
    <xf numFmtId="0" fontId="20" fillId="2" borderId="104" xfId="2" applyFill="1" applyBorder="1" applyAlignment="1">
      <alignment horizontal="left" vertical="center"/>
    </xf>
    <xf numFmtId="0" fontId="20" fillId="2" borderId="108" xfId="2" applyFill="1" applyBorder="1" applyAlignment="1">
      <alignment horizontal="left" vertical="center"/>
    </xf>
    <xf numFmtId="0" fontId="26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5" xfId="0" applyFont="1" applyBorder="1"/>
    <xf numFmtId="0" fontId="25" fillId="0" borderId="16" xfId="0" applyFont="1" applyBorder="1"/>
    <xf numFmtId="0" fontId="2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wrapText="1" shrinkToFit="1"/>
    </xf>
    <xf numFmtId="0" fontId="26" fillId="0" borderId="14" xfId="0" applyFont="1" applyBorder="1" applyAlignment="1">
      <alignment horizontal="left" wrapText="1"/>
    </xf>
    <xf numFmtId="0" fontId="27" fillId="0" borderId="15" xfId="0" applyFont="1" applyBorder="1"/>
    <xf numFmtId="0" fontId="27" fillId="0" borderId="16" xfId="0" applyFont="1" applyBorder="1"/>
    <xf numFmtId="0" fontId="24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horizontal="center" vertical="center"/>
    </xf>
    <xf numFmtId="180" fontId="4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80" fontId="4" fillId="2" borderId="44" xfId="0" applyNumberFormat="1" applyFont="1" applyFill="1" applyBorder="1" applyAlignment="1">
      <alignment horizontal="center" vertical="center"/>
    </xf>
    <xf numFmtId="180" fontId="4" fillId="2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180" fontId="4" fillId="0" borderId="4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0" borderId="50" xfId="1" applyFont="1" applyBorder="1" applyAlignment="1">
      <alignment horizontal="center" vertical="center"/>
    </xf>
    <xf numFmtId="38" fontId="4" fillId="0" borderId="5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46" xfId="1" applyFont="1" applyFill="1" applyBorder="1" applyAlignment="1">
      <alignment horizontal="center" vertical="center"/>
    </xf>
    <xf numFmtId="38" fontId="4" fillId="0" borderId="59" xfId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38" fontId="4" fillId="0" borderId="83" xfId="1" applyFont="1" applyBorder="1" applyAlignment="1">
      <alignment horizontal="center" vertical="center"/>
    </xf>
    <xf numFmtId="38" fontId="4" fillId="0" borderId="84" xfId="1" applyFont="1" applyBorder="1" applyAlignment="1">
      <alignment horizontal="center" vertical="center"/>
    </xf>
    <xf numFmtId="38" fontId="4" fillId="0" borderId="85" xfId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38" fontId="4" fillId="0" borderId="0" xfId="4" applyFont="1" applyFill="1" applyAlignment="1">
      <alignment horizontal="center" vertical="center"/>
    </xf>
    <xf numFmtId="0" fontId="4" fillId="0" borderId="87" xfId="3" applyFont="1" applyBorder="1" applyAlignment="1">
      <alignment horizontal="center" vertical="center"/>
    </xf>
    <xf numFmtId="0" fontId="4" fillId="0" borderId="70" xfId="3" applyFont="1" applyBorder="1" applyAlignment="1">
      <alignment horizontal="center" vertical="center"/>
    </xf>
    <xf numFmtId="38" fontId="4" fillId="0" borderId="87" xfId="4" applyFont="1" applyFill="1" applyBorder="1" applyAlignment="1">
      <alignment horizontal="center" vertical="center"/>
    </xf>
    <xf numFmtId="38" fontId="4" fillId="0" borderId="88" xfId="4" applyFont="1" applyFill="1" applyBorder="1" applyAlignment="1">
      <alignment horizontal="center" vertical="center"/>
    </xf>
    <xf numFmtId="38" fontId="13" fillId="0" borderId="0" xfId="4" applyFont="1" applyFill="1" applyAlignment="1">
      <alignment horizontal="center" vertical="center"/>
    </xf>
    <xf numFmtId="38" fontId="8" fillId="0" borderId="87" xfId="4" applyFont="1" applyFill="1" applyBorder="1" applyAlignment="1">
      <alignment horizontal="center" vertical="center"/>
    </xf>
    <xf numFmtId="38" fontId="8" fillId="0" borderId="88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7" xfId="1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38" fontId="4" fillId="0" borderId="88" xfId="1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</cellXfs>
  <cellStyles count="5">
    <cellStyle name="ハイパーリンク" xfId="2" builtinId="8"/>
    <cellStyle name="桁区切り" xfId="1" builtinId="6"/>
    <cellStyle name="桁区切り 2" xfId="4" xr:uid="{21305FEE-7B3F-4355-B0CA-499047B9A646}"/>
    <cellStyle name="標準" xfId="0" builtinId="0"/>
    <cellStyle name="標準 2" xfId="3" xr:uid="{78E2C21C-DB83-40DC-B8B9-D21261102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37</xdr:row>
      <xdr:rowOff>6350</xdr:rowOff>
    </xdr:from>
    <xdr:to>
      <xdr:col>1</xdr:col>
      <xdr:colOff>0</xdr:colOff>
      <xdr:row>39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C2F039E-5FE7-41B6-AA4E-8429EBF492DF}"/>
            </a:ext>
          </a:extLst>
        </xdr:cNvPr>
        <xdr:cNvSpPr>
          <a:spLocks noChangeShapeType="1"/>
        </xdr:cNvSpPr>
      </xdr:nvSpPr>
      <xdr:spPr bwMode="auto">
        <a:xfrm>
          <a:off x="12700" y="10515600"/>
          <a:ext cx="342900" cy="57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37</xdr:row>
      <xdr:rowOff>6350</xdr:rowOff>
    </xdr:from>
    <xdr:to>
      <xdr:col>3</xdr:col>
      <xdr:colOff>0</xdr:colOff>
      <xdr:row>39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1283162-D952-4899-9A3A-64A48D8BF5F5}"/>
            </a:ext>
          </a:extLst>
        </xdr:cNvPr>
        <xdr:cNvSpPr>
          <a:spLocks noChangeShapeType="1"/>
        </xdr:cNvSpPr>
      </xdr:nvSpPr>
      <xdr:spPr bwMode="auto">
        <a:xfrm>
          <a:off x="6350" y="10515600"/>
          <a:ext cx="1473200" cy="57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D8054D7-2A9B-4478-A0F7-17A2F85A7446}"/>
            </a:ext>
          </a:extLst>
        </xdr:cNvPr>
        <xdr:cNvSpPr>
          <a:spLocks noChangeShapeType="1"/>
        </xdr:cNvSpPr>
      </xdr:nvSpPr>
      <xdr:spPr bwMode="auto">
        <a:xfrm>
          <a:off x="6350" y="793750"/>
          <a:ext cx="34925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8D05F85-B1B3-4784-B2E3-99045553ADE2}"/>
            </a:ext>
          </a:extLst>
        </xdr:cNvPr>
        <xdr:cNvSpPr>
          <a:spLocks noChangeShapeType="1"/>
        </xdr:cNvSpPr>
      </xdr:nvSpPr>
      <xdr:spPr bwMode="auto">
        <a:xfrm>
          <a:off x="6350" y="800100"/>
          <a:ext cx="1473200" cy="57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6350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3732B75-33EF-461A-B832-7E80F03A7DD7}"/>
            </a:ext>
          </a:extLst>
        </xdr:cNvPr>
        <xdr:cNvSpPr>
          <a:spLocks noChangeShapeType="1"/>
        </xdr:cNvSpPr>
      </xdr:nvSpPr>
      <xdr:spPr bwMode="auto">
        <a:xfrm>
          <a:off x="6350" y="546100"/>
          <a:ext cx="349250" cy="57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</xdr:row>
      <xdr:rowOff>6350</xdr:rowOff>
    </xdr:from>
    <xdr:to>
      <xdr:col>3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0C69F08-2EA9-4B64-9581-686FC8EAC1FB}"/>
            </a:ext>
          </a:extLst>
        </xdr:cNvPr>
        <xdr:cNvSpPr>
          <a:spLocks noChangeShapeType="1"/>
        </xdr:cNvSpPr>
      </xdr:nvSpPr>
      <xdr:spPr bwMode="auto">
        <a:xfrm>
          <a:off x="6350" y="546100"/>
          <a:ext cx="1238250" cy="57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view="pageBreakPreview" zoomScaleNormal="100" zoomScaleSheetLayoutView="100" workbookViewId="0">
      <selection activeCell="A10" sqref="A10"/>
    </sheetView>
  </sheetViews>
  <sheetFormatPr defaultColWidth="9" defaultRowHeight="13.2" x14ac:dyDescent="0.2"/>
  <cols>
    <col min="1" max="1" width="10.33203125" style="29" customWidth="1"/>
    <col min="2" max="2" width="2.109375" style="29" customWidth="1"/>
    <col min="3" max="3" width="69.6640625" style="29" customWidth="1"/>
    <col min="4" max="16384" width="9" style="29"/>
  </cols>
  <sheetData>
    <row r="1" spans="1:5" ht="16.2" x14ac:dyDescent="0.2">
      <c r="A1" s="102" t="s">
        <v>165</v>
      </c>
      <c r="B1" s="103"/>
      <c r="C1" s="103"/>
    </row>
    <row r="2" spans="1:5" ht="20.100000000000001" customHeight="1" x14ac:dyDescent="0.2">
      <c r="A2" s="104" t="s">
        <v>173</v>
      </c>
      <c r="B2" s="247" t="s">
        <v>180</v>
      </c>
      <c r="C2" s="248"/>
      <c r="D2" s="105"/>
      <c r="E2" s="105"/>
    </row>
    <row r="3" spans="1:5" ht="20.100000000000001" customHeight="1" x14ac:dyDescent="0.2">
      <c r="A3" s="106" t="s">
        <v>174</v>
      </c>
      <c r="B3" s="107" t="s">
        <v>166</v>
      </c>
      <c r="C3" s="108"/>
      <c r="D3" s="109"/>
    </row>
    <row r="4" spans="1:5" ht="20.100000000000001" customHeight="1" x14ac:dyDescent="0.2">
      <c r="A4" s="110" t="s">
        <v>175</v>
      </c>
      <c r="B4" s="111" t="s">
        <v>167</v>
      </c>
      <c r="C4" s="112"/>
      <c r="D4" s="109"/>
    </row>
    <row r="5" spans="1:5" ht="20.100000000000001" customHeight="1" x14ac:dyDescent="0.2">
      <c r="A5" s="249" t="s">
        <v>177</v>
      </c>
      <c r="B5" s="113" t="s">
        <v>168</v>
      </c>
      <c r="C5" s="112"/>
      <c r="D5" s="109"/>
    </row>
    <row r="6" spans="1:5" ht="20.100000000000001" customHeight="1" x14ac:dyDescent="0.2">
      <c r="A6" s="250"/>
      <c r="B6" s="114"/>
      <c r="C6" s="115" t="s">
        <v>169</v>
      </c>
      <c r="D6" s="109"/>
    </row>
    <row r="7" spans="1:5" ht="20.100000000000001" customHeight="1" x14ac:dyDescent="0.2">
      <c r="A7" s="251"/>
      <c r="B7" s="114"/>
      <c r="C7" s="115" t="s">
        <v>170</v>
      </c>
      <c r="D7" s="109"/>
    </row>
    <row r="8" spans="1:5" ht="20.100000000000001" customHeight="1" x14ac:dyDescent="0.2">
      <c r="A8" s="110" t="s">
        <v>176</v>
      </c>
      <c r="B8" s="111" t="s">
        <v>171</v>
      </c>
      <c r="C8" s="112"/>
      <c r="D8" s="109"/>
    </row>
    <row r="9" spans="1:5" ht="20.100000000000001" customHeight="1" x14ac:dyDescent="0.2">
      <c r="A9" s="116"/>
      <c r="B9" s="111" t="s">
        <v>172</v>
      </c>
      <c r="C9" s="112"/>
      <c r="D9" s="109"/>
    </row>
    <row r="10" spans="1:5" ht="26.4" x14ac:dyDescent="0.2">
      <c r="A10" s="117" t="s">
        <v>178</v>
      </c>
      <c r="B10" s="114"/>
      <c r="C10" s="118" t="s">
        <v>207</v>
      </c>
      <c r="D10" s="109"/>
    </row>
    <row r="11" spans="1:5" ht="20.100000000000001" customHeight="1" x14ac:dyDescent="0.2">
      <c r="A11" s="119" t="s">
        <v>179</v>
      </c>
      <c r="B11" s="120"/>
      <c r="C11" s="121" t="s">
        <v>208</v>
      </c>
      <c r="D11" s="109"/>
    </row>
  </sheetData>
  <mergeCells count="2">
    <mergeCell ref="B2:C2"/>
    <mergeCell ref="A5:A7"/>
  </mergeCells>
  <phoneticPr fontId="3"/>
  <hyperlinks>
    <hyperlink ref="A3" location="'Ⅱ-1'!A1" display="Ⅱ-1" xr:uid="{00000000-0004-0000-0000-000000000000}"/>
    <hyperlink ref="A4" location="'Ⅱ-2'!A1" display="Ⅱ-2" xr:uid="{00000000-0004-0000-0000-000001000000}"/>
    <hyperlink ref="A5:A7" location="'Ⅱ-3'!A1" display="Ⅱ-3" xr:uid="{00000000-0004-0000-0000-000002000000}"/>
    <hyperlink ref="A8" location="'Ⅱ-4'!A1" display="Ⅱ-4" xr:uid="{00000000-0004-0000-0000-000003000000}"/>
    <hyperlink ref="A10" location="'Ⅱ-5-1,2'!A1" display="Ⅱ-5-1,2" xr:uid="{00000000-0004-0000-0000-000004000000}"/>
    <hyperlink ref="A11" location="'Ⅱ-5-3'!A1" display="Ⅱ-5-3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B83A-2CFC-4FEE-B3D2-0F1FA0985057}">
  <sheetPr>
    <pageSetUpPr fitToPage="1"/>
  </sheetPr>
  <dimension ref="A1:J39"/>
  <sheetViews>
    <sheetView view="pageBreakPreview" zoomScale="130" zoomScaleNormal="100" zoomScaleSheetLayoutView="130" workbookViewId="0">
      <pane ySplit="3" topLeftCell="A4" activePane="bottomLeft" state="frozen"/>
      <selection pane="bottomLeft"/>
    </sheetView>
  </sheetViews>
  <sheetFormatPr defaultColWidth="9" defaultRowHeight="12" x14ac:dyDescent="0.15"/>
  <cols>
    <col min="1" max="1" width="17" style="2" customWidth="1"/>
    <col min="2" max="2" width="6.77734375" style="2" bestFit="1" customWidth="1"/>
    <col min="3" max="8" width="11.109375" style="2" customWidth="1"/>
    <col min="9" max="9" width="11.6640625" style="2" bestFit="1" customWidth="1"/>
    <col min="10" max="10" width="10.6640625" style="2" bestFit="1" customWidth="1"/>
    <col min="11" max="11" width="9.109375" style="2" bestFit="1" customWidth="1"/>
    <col min="12" max="256" width="9" style="2"/>
    <col min="257" max="257" width="17" style="2" customWidth="1"/>
    <col min="258" max="258" width="6.77734375" style="2" bestFit="1" customWidth="1"/>
    <col min="259" max="264" width="11.109375" style="2" customWidth="1"/>
    <col min="265" max="265" width="11.6640625" style="2" bestFit="1" customWidth="1"/>
    <col min="266" max="266" width="10.6640625" style="2" bestFit="1" customWidth="1"/>
    <col min="267" max="267" width="9.109375" style="2" bestFit="1" customWidth="1"/>
    <col min="268" max="512" width="9" style="2"/>
    <col min="513" max="513" width="17" style="2" customWidth="1"/>
    <col min="514" max="514" width="6.77734375" style="2" bestFit="1" customWidth="1"/>
    <col min="515" max="520" width="11.109375" style="2" customWidth="1"/>
    <col min="521" max="521" width="11.6640625" style="2" bestFit="1" customWidth="1"/>
    <col min="522" max="522" width="10.6640625" style="2" bestFit="1" customWidth="1"/>
    <col min="523" max="523" width="9.109375" style="2" bestFit="1" customWidth="1"/>
    <col min="524" max="768" width="9" style="2"/>
    <col min="769" max="769" width="17" style="2" customWidth="1"/>
    <col min="770" max="770" width="6.77734375" style="2" bestFit="1" customWidth="1"/>
    <col min="771" max="776" width="11.109375" style="2" customWidth="1"/>
    <col min="777" max="777" width="11.6640625" style="2" bestFit="1" customWidth="1"/>
    <col min="778" max="778" width="10.6640625" style="2" bestFit="1" customWidth="1"/>
    <col min="779" max="779" width="9.109375" style="2" bestFit="1" customWidth="1"/>
    <col min="780" max="1024" width="9" style="2"/>
    <col min="1025" max="1025" width="17" style="2" customWidth="1"/>
    <col min="1026" max="1026" width="6.77734375" style="2" bestFit="1" customWidth="1"/>
    <col min="1027" max="1032" width="11.109375" style="2" customWidth="1"/>
    <col min="1033" max="1033" width="11.6640625" style="2" bestFit="1" customWidth="1"/>
    <col min="1034" max="1034" width="10.6640625" style="2" bestFit="1" customWidth="1"/>
    <col min="1035" max="1035" width="9.109375" style="2" bestFit="1" customWidth="1"/>
    <col min="1036" max="1280" width="9" style="2"/>
    <col min="1281" max="1281" width="17" style="2" customWidth="1"/>
    <col min="1282" max="1282" width="6.77734375" style="2" bestFit="1" customWidth="1"/>
    <col min="1283" max="1288" width="11.109375" style="2" customWidth="1"/>
    <col min="1289" max="1289" width="11.6640625" style="2" bestFit="1" customWidth="1"/>
    <col min="1290" max="1290" width="10.6640625" style="2" bestFit="1" customWidth="1"/>
    <col min="1291" max="1291" width="9.109375" style="2" bestFit="1" customWidth="1"/>
    <col min="1292" max="1536" width="9" style="2"/>
    <col min="1537" max="1537" width="17" style="2" customWidth="1"/>
    <col min="1538" max="1538" width="6.77734375" style="2" bestFit="1" customWidth="1"/>
    <col min="1539" max="1544" width="11.109375" style="2" customWidth="1"/>
    <col min="1545" max="1545" width="11.6640625" style="2" bestFit="1" customWidth="1"/>
    <col min="1546" max="1546" width="10.6640625" style="2" bestFit="1" customWidth="1"/>
    <col min="1547" max="1547" width="9.109375" style="2" bestFit="1" customWidth="1"/>
    <col min="1548" max="1792" width="9" style="2"/>
    <col min="1793" max="1793" width="17" style="2" customWidth="1"/>
    <col min="1794" max="1794" width="6.77734375" style="2" bestFit="1" customWidth="1"/>
    <col min="1795" max="1800" width="11.109375" style="2" customWidth="1"/>
    <col min="1801" max="1801" width="11.6640625" style="2" bestFit="1" customWidth="1"/>
    <col min="1802" max="1802" width="10.6640625" style="2" bestFit="1" customWidth="1"/>
    <col min="1803" max="1803" width="9.109375" style="2" bestFit="1" customWidth="1"/>
    <col min="1804" max="2048" width="9" style="2"/>
    <col min="2049" max="2049" width="17" style="2" customWidth="1"/>
    <col min="2050" max="2050" width="6.77734375" style="2" bestFit="1" customWidth="1"/>
    <col min="2051" max="2056" width="11.109375" style="2" customWidth="1"/>
    <col min="2057" max="2057" width="11.6640625" style="2" bestFit="1" customWidth="1"/>
    <col min="2058" max="2058" width="10.6640625" style="2" bestFit="1" customWidth="1"/>
    <col min="2059" max="2059" width="9.109375" style="2" bestFit="1" customWidth="1"/>
    <col min="2060" max="2304" width="9" style="2"/>
    <col min="2305" max="2305" width="17" style="2" customWidth="1"/>
    <col min="2306" max="2306" width="6.77734375" style="2" bestFit="1" customWidth="1"/>
    <col min="2307" max="2312" width="11.109375" style="2" customWidth="1"/>
    <col min="2313" max="2313" width="11.6640625" style="2" bestFit="1" customWidth="1"/>
    <col min="2314" max="2314" width="10.6640625" style="2" bestFit="1" customWidth="1"/>
    <col min="2315" max="2315" width="9.109375" style="2" bestFit="1" customWidth="1"/>
    <col min="2316" max="2560" width="9" style="2"/>
    <col min="2561" max="2561" width="17" style="2" customWidth="1"/>
    <col min="2562" max="2562" width="6.77734375" style="2" bestFit="1" customWidth="1"/>
    <col min="2563" max="2568" width="11.109375" style="2" customWidth="1"/>
    <col min="2569" max="2569" width="11.6640625" style="2" bestFit="1" customWidth="1"/>
    <col min="2570" max="2570" width="10.6640625" style="2" bestFit="1" customWidth="1"/>
    <col min="2571" max="2571" width="9.109375" style="2" bestFit="1" customWidth="1"/>
    <col min="2572" max="2816" width="9" style="2"/>
    <col min="2817" max="2817" width="17" style="2" customWidth="1"/>
    <col min="2818" max="2818" width="6.77734375" style="2" bestFit="1" customWidth="1"/>
    <col min="2819" max="2824" width="11.109375" style="2" customWidth="1"/>
    <col min="2825" max="2825" width="11.6640625" style="2" bestFit="1" customWidth="1"/>
    <col min="2826" max="2826" width="10.6640625" style="2" bestFit="1" customWidth="1"/>
    <col min="2827" max="2827" width="9.109375" style="2" bestFit="1" customWidth="1"/>
    <col min="2828" max="3072" width="9" style="2"/>
    <col min="3073" max="3073" width="17" style="2" customWidth="1"/>
    <col min="3074" max="3074" width="6.77734375" style="2" bestFit="1" customWidth="1"/>
    <col min="3075" max="3080" width="11.109375" style="2" customWidth="1"/>
    <col min="3081" max="3081" width="11.6640625" style="2" bestFit="1" customWidth="1"/>
    <col min="3082" max="3082" width="10.6640625" style="2" bestFit="1" customWidth="1"/>
    <col min="3083" max="3083" width="9.109375" style="2" bestFit="1" customWidth="1"/>
    <col min="3084" max="3328" width="9" style="2"/>
    <col min="3329" max="3329" width="17" style="2" customWidth="1"/>
    <col min="3330" max="3330" width="6.77734375" style="2" bestFit="1" customWidth="1"/>
    <col min="3331" max="3336" width="11.109375" style="2" customWidth="1"/>
    <col min="3337" max="3337" width="11.6640625" style="2" bestFit="1" customWidth="1"/>
    <col min="3338" max="3338" width="10.6640625" style="2" bestFit="1" customWidth="1"/>
    <col min="3339" max="3339" width="9.109375" style="2" bestFit="1" customWidth="1"/>
    <col min="3340" max="3584" width="9" style="2"/>
    <col min="3585" max="3585" width="17" style="2" customWidth="1"/>
    <col min="3586" max="3586" width="6.77734375" style="2" bestFit="1" customWidth="1"/>
    <col min="3587" max="3592" width="11.109375" style="2" customWidth="1"/>
    <col min="3593" max="3593" width="11.6640625" style="2" bestFit="1" customWidth="1"/>
    <col min="3594" max="3594" width="10.6640625" style="2" bestFit="1" customWidth="1"/>
    <col min="3595" max="3595" width="9.109375" style="2" bestFit="1" customWidth="1"/>
    <col min="3596" max="3840" width="9" style="2"/>
    <col min="3841" max="3841" width="17" style="2" customWidth="1"/>
    <col min="3842" max="3842" width="6.77734375" style="2" bestFit="1" customWidth="1"/>
    <col min="3843" max="3848" width="11.109375" style="2" customWidth="1"/>
    <col min="3849" max="3849" width="11.6640625" style="2" bestFit="1" customWidth="1"/>
    <col min="3850" max="3850" width="10.6640625" style="2" bestFit="1" customWidth="1"/>
    <col min="3851" max="3851" width="9.109375" style="2" bestFit="1" customWidth="1"/>
    <col min="3852" max="4096" width="9" style="2"/>
    <col min="4097" max="4097" width="17" style="2" customWidth="1"/>
    <col min="4098" max="4098" width="6.77734375" style="2" bestFit="1" customWidth="1"/>
    <col min="4099" max="4104" width="11.109375" style="2" customWidth="1"/>
    <col min="4105" max="4105" width="11.6640625" style="2" bestFit="1" customWidth="1"/>
    <col min="4106" max="4106" width="10.6640625" style="2" bestFit="1" customWidth="1"/>
    <col min="4107" max="4107" width="9.109375" style="2" bestFit="1" customWidth="1"/>
    <col min="4108" max="4352" width="9" style="2"/>
    <col min="4353" max="4353" width="17" style="2" customWidth="1"/>
    <col min="4354" max="4354" width="6.77734375" style="2" bestFit="1" customWidth="1"/>
    <col min="4355" max="4360" width="11.109375" style="2" customWidth="1"/>
    <col min="4361" max="4361" width="11.6640625" style="2" bestFit="1" customWidth="1"/>
    <col min="4362" max="4362" width="10.6640625" style="2" bestFit="1" customWidth="1"/>
    <col min="4363" max="4363" width="9.109375" style="2" bestFit="1" customWidth="1"/>
    <col min="4364" max="4608" width="9" style="2"/>
    <col min="4609" max="4609" width="17" style="2" customWidth="1"/>
    <col min="4610" max="4610" width="6.77734375" style="2" bestFit="1" customWidth="1"/>
    <col min="4611" max="4616" width="11.109375" style="2" customWidth="1"/>
    <col min="4617" max="4617" width="11.6640625" style="2" bestFit="1" customWidth="1"/>
    <col min="4618" max="4618" width="10.6640625" style="2" bestFit="1" customWidth="1"/>
    <col min="4619" max="4619" width="9.109375" style="2" bestFit="1" customWidth="1"/>
    <col min="4620" max="4864" width="9" style="2"/>
    <col min="4865" max="4865" width="17" style="2" customWidth="1"/>
    <col min="4866" max="4866" width="6.77734375" style="2" bestFit="1" customWidth="1"/>
    <col min="4867" max="4872" width="11.109375" style="2" customWidth="1"/>
    <col min="4873" max="4873" width="11.6640625" style="2" bestFit="1" customWidth="1"/>
    <col min="4874" max="4874" width="10.6640625" style="2" bestFit="1" customWidth="1"/>
    <col min="4875" max="4875" width="9.109375" style="2" bestFit="1" customWidth="1"/>
    <col min="4876" max="5120" width="9" style="2"/>
    <col min="5121" max="5121" width="17" style="2" customWidth="1"/>
    <col min="5122" max="5122" width="6.77734375" style="2" bestFit="1" customWidth="1"/>
    <col min="5123" max="5128" width="11.109375" style="2" customWidth="1"/>
    <col min="5129" max="5129" width="11.6640625" style="2" bestFit="1" customWidth="1"/>
    <col min="5130" max="5130" width="10.6640625" style="2" bestFit="1" customWidth="1"/>
    <col min="5131" max="5131" width="9.109375" style="2" bestFit="1" customWidth="1"/>
    <col min="5132" max="5376" width="9" style="2"/>
    <col min="5377" max="5377" width="17" style="2" customWidth="1"/>
    <col min="5378" max="5378" width="6.77734375" style="2" bestFit="1" customWidth="1"/>
    <col min="5379" max="5384" width="11.109375" style="2" customWidth="1"/>
    <col min="5385" max="5385" width="11.6640625" style="2" bestFit="1" customWidth="1"/>
    <col min="5386" max="5386" width="10.6640625" style="2" bestFit="1" customWidth="1"/>
    <col min="5387" max="5387" width="9.109375" style="2" bestFit="1" customWidth="1"/>
    <col min="5388" max="5632" width="9" style="2"/>
    <col min="5633" max="5633" width="17" style="2" customWidth="1"/>
    <col min="5634" max="5634" width="6.77734375" style="2" bestFit="1" customWidth="1"/>
    <col min="5635" max="5640" width="11.109375" style="2" customWidth="1"/>
    <col min="5641" max="5641" width="11.6640625" style="2" bestFit="1" customWidth="1"/>
    <col min="5642" max="5642" width="10.6640625" style="2" bestFit="1" customWidth="1"/>
    <col min="5643" max="5643" width="9.109375" style="2" bestFit="1" customWidth="1"/>
    <col min="5644" max="5888" width="9" style="2"/>
    <col min="5889" max="5889" width="17" style="2" customWidth="1"/>
    <col min="5890" max="5890" width="6.77734375" style="2" bestFit="1" customWidth="1"/>
    <col min="5891" max="5896" width="11.109375" style="2" customWidth="1"/>
    <col min="5897" max="5897" width="11.6640625" style="2" bestFit="1" customWidth="1"/>
    <col min="5898" max="5898" width="10.6640625" style="2" bestFit="1" customWidth="1"/>
    <col min="5899" max="5899" width="9.109375" style="2" bestFit="1" customWidth="1"/>
    <col min="5900" max="6144" width="9" style="2"/>
    <col min="6145" max="6145" width="17" style="2" customWidth="1"/>
    <col min="6146" max="6146" width="6.77734375" style="2" bestFit="1" customWidth="1"/>
    <col min="6147" max="6152" width="11.109375" style="2" customWidth="1"/>
    <col min="6153" max="6153" width="11.6640625" style="2" bestFit="1" customWidth="1"/>
    <col min="6154" max="6154" width="10.6640625" style="2" bestFit="1" customWidth="1"/>
    <col min="6155" max="6155" width="9.109375" style="2" bestFit="1" customWidth="1"/>
    <col min="6156" max="6400" width="9" style="2"/>
    <col min="6401" max="6401" width="17" style="2" customWidth="1"/>
    <col min="6402" max="6402" width="6.77734375" style="2" bestFit="1" customWidth="1"/>
    <col min="6403" max="6408" width="11.109375" style="2" customWidth="1"/>
    <col min="6409" max="6409" width="11.6640625" style="2" bestFit="1" customWidth="1"/>
    <col min="6410" max="6410" width="10.6640625" style="2" bestFit="1" customWidth="1"/>
    <col min="6411" max="6411" width="9.109375" style="2" bestFit="1" customWidth="1"/>
    <col min="6412" max="6656" width="9" style="2"/>
    <col min="6657" max="6657" width="17" style="2" customWidth="1"/>
    <col min="6658" max="6658" width="6.77734375" style="2" bestFit="1" customWidth="1"/>
    <col min="6659" max="6664" width="11.109375" style="2" customWidth="1"/>
    <col min="6665" max="6665" width="11.6640625" style="2" bestFit="1" customWidth="1"/>
    <col min="6666" max="6666" width="10.6640625" style="2" bestFit="1" customWidth="1"/>
    <col min="6667" max="6667" width="9.109375" style="2" bestFit="1" customWidth="1"/>
    <col min="6668" max="6912" width="9" style="2"/>
    <col min="6913" max="6913" width="17" style="2" customWidth="1"/>
    <col min="6914" max="6914" width="6.77734375" style="2" bestFit="1" customWidth="1"/>
    <col min="6915" max="6920" width="11.109375" style="2" customWidth="1"/>
    <col min="6921" max="6921" width="11.6640625" style="2" bestFit="1" customWidth="1"/>
    <col min="6922" max="6922" width="10.6640625" style="2" bestFit="1" customWidth="1"/>
    <col min="6923" max="6923" width="9.109375" style="2" bestFit="1" customWidth="1"/>
    <col min="6924" max="7168" width="9" style="2"/>
    <col min="7169" max="7169" width="17" style="2" customWidth="1"/>
    <col min="7170" max="7170" width="6.77734375" style="2" bestFit="1" customWidth="1"/>
    <col min="7171" max="7176" width="11.109375" style="2" customWidth="1"/>
    <col min="7177" max="7177" width="11.6640625" style="2" bestFit="1" customWidth="1"/>
    <col min="7178" max="7178" width="10.6640625" style="2" bestFit="1" customWidth="1"/>
    <col min="7179" max="7179" width="9.109375" style="2" bestFit="1" customWidth="1"/>
    <col min="7180" max="7424" width="9" style="2"/>
    <col min="7425" max="7425" width="17" style="2" customWidth="1"/>
    <col min="7426" max="7426" width="6.77734375" style="2" bestFit="1" customWidth="1"/>
    <col min="7427" max="7432" width="11.109375" style="2" customWidth="1"/>
    <col min="7433" max="7433" width="11.6640625" style="2" bestFit="1" customWidth="1"/>
    <col min="7434" max="7434" width="10.6640625" style="2" bestFit="1" customWidth="1"/>
    <col min="7435" max="7435" width="9.109375" style="2" bestFit="1" customWidth="1"/>
    <col min="7436" max="7680" width="9" style="2"/>
    <col min="7681" max="7681" width="17" style="2" customWidth="1"/>
    <col min="7682" max="7682" width="6.77734375" style="2" bestFit="1" customWidth="1"/>
    <col min="7683" max="7688" width="11.109375" style="2" customWidth="1"/>
    <col min="7689" max="7689" width="11.6640625" style="2" bestFit="1" customWidth="1"/>
    <col min="7690" max="7690" width="10.6640625" style="2" bestFit="1" customWidth="1"/>
    <col min="7691" max="7691" width="9.109375" style="2" bestFit="1" customWidth="1"/>
    <col min="7692" max="7936" width="9" style="2"/>
    <col min="7937" max="7937" width="17" style="2" customWidth="1"/>
    <col min="7938" max="7938" width="6.77734375" style="2" bestFit="1" customWidth="1"/>
    <col min="7939" max="7944" width="11.109375" style="2" customWidth="1"/>
    <col min="7945" max="7945" width="11.6640625" style="2" bestFit="1" customWidth="1"/>
    <col min="7946" max="7946" width="10.6640625" style="2" bestFit="1" customWidth="1"/>
    <col min="7947" max="7947" width="9.109375" style="2" bestFit="1" customWidth="1"/>
    <col min="7948" max="8192" width="9" style="2"/>
    <col min="8193" max="8193" width="17" style="2" customWidth="1"/>
    <col min="8194" max="8194" width="6.77734375" style="2" bestFit="1" customWidth="1"/>
    <col min="8195" max="8200" width="11.109375" style="2" customWidth="1"/>
    <col min="8201" max="8201" width="11.6640625" style="2" bestFit="1" customWidth="1"/>
    <col min="8202" max="8202" width="10.6640625" style="2" bestFit="1" customWidth="1"/>
    <col min="8203" max="8203" width="9.109375" style="2" bestFit="1" customWidth="1"/>
    <col min="8204" max="8448" width="9" style="2"/>
    <col min="8449" max="8449" width="17" style="2" customWidth="1"/>
    <col min="8450" max="8450" width="6.77734375" style="2" bestFit="1" customWidth="1"/>
    <col min="8451" max="8456" width="11.109375" style="2" customWidth="1"/>
    <col min="8457" max="8457" width="11.6640625" style="2" bestFit="1" customWidth="1"/>
    <col min="8458" max="8458" width="10.6640625" style="2" bestFit="1" customWidth="1"/>
    <col min="8459" max="8459" width="9.109375" style="2" bestFit="1" customWidth="1"/>
    <col min="8460" max="8704" width="9" style="2"/>
    <col min="8705" max="8705" width="17" style="2" customWidth="1"/>
    <col min="8706" max="8706" width="6.77734375" style="2" bestFit="1" customWidth="1"/>
    <col min="8707" max="8712" width="11.109375" style="2" customWidth="1"/>
    <col min="8713" max="8713" width="11.6640625" style="2" bestFit="1" customWidth="1"/>
    <col min="8714" max="8714" width="10.6640625" style="2" bestFit="1" customWidth="1"/>
    <col min="8715" max="8715" width="9.109375" style="2" bestFit="1" customWidth="1"/>
    <col min="8716" max="8960" width="9" style="2"/>
    <col min="8961" max="8961" width="17" style="2" customWidth="1"/>
    <col min="8962" max="8962" width="6.77734375" style="2" bestFit="1" customWidth="1"/>
    <col min="8963" max="8968" width="11.109375" style="2" customWidth="1"/>
    <col min="8969" max="8969" width="11.6640625" style="2" bestFit="1" customWidth="1"/>
    <col min="8970" max="8970" width="10.6640625" style="2" bestFit="1" customWidth="1"/>
    <col min="8971" max="8971" width="9.109375" style="2" bestFit="1" customWidth="1"/>
    <col min="8972" max="9216" width="9" style="2"/>
    <col min="9217" max="9217" width="17" style="2" customWidth="1"/>
    <col min="9218" max="9218" width="6.77734375" style="2" bestFit="1" customWidth="1"/>
    <col min="9219" max="9224" width="11.109375" style="2" customWidth="1"/>
    <col min="9225" max="9225" width="11.6640625" style="2" bestFit="1" customWidth="1"/>
    <col min="9226" max="9226" width="10.6640625" style="2" bestFit="1" customWidth="1"/>
    <col min="9227" max="9227" width="9.109375" style="2" bestFit="1" customWidth="1"/>
    <col min="9228" max="9472" width="9" style="2"/>
    <col min="9473" max="9473" width="17" style="2" customWidth="1"/>
    <col min="9474" max="9474" width="6.77734375" style="2" bestFit="1" customWidth="1"/>
    <col min="9475" max="9480" width="11.109375" style="2" customWidth="1"/>
    <col min="9481" max="9481" width="11.6640625" style="2" bestFit="1" customWidth="1"/>
    <col min="9482" max="9482" width="10.6640625" style="2" bestFit="1" customWidth="1"/>
    <col min="9483" max="9483" width="9.109375" style="2" bestFit="1" customWidth="1"/>
    <col min="9484" max="9728" width="9" style="2"/>
    <col min="9729" max="9729" width="17" style="2" customWidth="1"/>
    <col min="9730" max="9730" width="6.77734375" style="2" bestFit="1" customWidth="1"/>
    <col min="9731" max="9736" width="11.109375" style="2" customWidth="1"/>
    <col min="9737" max="9737" width="11.6640625" style="2" bestFit="1" customWidth="1"/>
    <col min="9738" max="9738" width="10.6640625" style="2" bestFit="1" customWidth="1"/>
    <col min="9739" max="9739" width="9.109375" style="2" bestFit="1" customWidth="1"/>
    <col min="9740" max="9984" width="9" style="2"/>
    <col min="9985" max="9985" width="17" style="2" customWidth="1"/>
    <col min="9986" max="9986" width="6.77734375" style="2" bestFit="1" customWidth="1"/>
    <col min="9987" max="9992" width="11.109375" style="2" customWidth="1"/>
    <col min="9993" max="9993" width="11.6640625" style="2" bestFit="1" customWidth="1"/>
    <col min="9994" max="9994" width="10.6640625" style="2" bestFit="1" customWidth="1"/>
    <col min="9995" max="9995" width="9.109375" style="2" bestFit="1" customWidth="1"/>
    <col min="9996" max="10240" width="9" style="2"/>
    <col min="10241" max="10241" width="17" style="2" customWidth="1"/>
    <col min="10242" max="10242" width="6.77734375" style="2" bestFit="1" customWidth="1"/>
    <col min="10243" max="10248" width="11.109375" style="2" customWidth="1"/>
    <col min="10249" max="10249" width="11.6640625" style="2" bestFit="1" customWidth="1"/>
    <col min="10250" max="10250" width="10.6640625" style="2" bestFit="1" customWidth="1"/>
    <col min="10251" max="10251" width="9.109375" style="2" bestFit="1" customWidth="1"/>
    <col min="10252" max="10496" width="9" style="2"/>
    <col min="10497" max="10497" width="17" style="2" customWidth="1"/>
    <col min="10498" max="10498" width="6.77734375" style="2" bestFit="1" customWidth="1"/>
    <col min="10499" max="10504" width="11.109375" style="2" customWidth="1"/>
    <col min="10505" max="10505" width="11.6640625" style="2" bestFit="1" customWidth="1"/>
    <col min="10506" max="10506" width="10.6640625" style="2" bestFit="1" customWidth="1"/>
    <col min="10507" max="10507" width="9.109375" style="2" bestFit="1" customWidth="1"/>
    <col min="10508" max="10752" width="9" style="2"/>
    <col min="10753" max="10753" width="17" style="2" customWidth="1"/>
    <col min="10754" max="10754" width="6.77734375" style="2" bestFit="1" customWidth="1"/>
    <col min="10755" max="10760" width="11.109375" style="2" customWidth="1"/>
    <col min="10761" max="10761" width="11.6640625" style="2" bestFit="1" customWidth="1"/>
    <col min="10762" max="10762" width="10.6640625" style="2" bestFit="1" customWidth="1"/>
    <col min="10763" max="10763" width="9.109375" style="2" bestFit="1" customWidth="1"/>
    <col min="10764" max="11008" width="9" style="2"/>
    <col min="11009" max="11009" width="17" style="2" customWidth="1"/>
    <col min="11010" max="11010" width="6.77734375" style="2" bestFit="1" customWidth="1"/>
    <col min="11011" max="11016" width="11.109375" style="2" customWidth="1"/>
    <col min="11017" max="11017" width="11.6640625" style="2" bestFit="1" customWidth="1"/>
    <col min="11018" max="11018" width="10.6640625" style="2" bestFit="1" customWidth="1"/>
    <col min="11019" max="11019" width="9.109375" style="2" bestFit="1" customWidth="1"/>
    <col min="11020" max="11264" width="9" style="2"/>
    <col min="11265" max="11265" width="17" style="2" customWidth="1"/>
    <col min="11266" max="11266" width="6.77734375" style="2" bestFit="1" customWidth="1"/>
    <col min="11267" max="11272" width="11.109375" style="2" customWidth="1"/>
    <col min="11273" max="11273" width="11.6640625" style="2" bestFit="1" customWidth="1"/>
    <col min="11274" max="11274" width="10.6640625" style="2" bestFit="1" customWidth="1"/>
    <col min="11275" max="11275" width="9.109375" style="2" bestFit="1" customWidth="1"/>
    <col min="11276" max="11520" width="9" style="2"/>
    <col min="11521" max="11521" width="17" style="2" customWidth="1"/>
    <col min="11522" max="11522" width="6.77734375" style="2" bestFit="1" customWidth="1"/>
    <col min="11523" max="11528" width="11.109375" style="2" customWidth="1"/>
    <col min="11529" max="11529" width="11.6640625" style="2" bestFit="1" customWidth="1"/>
    <col min="11530" max="11530" width="10.6640625" style="2" bestFit="1" customWidth="1"/>
    <col min="11531" max="11531" width="9.109375" style="2" bestFit="1" customWidth="1"/>
    <col min="11532" max="11776" width="9" style="2"/>
    <col min="11777" max="11777" width="17" style="2" customWidth="1"/>
    <col min="11778" max="11778" width="6.77734375" style="2" bestFit="1" customWidth="1"/>
    <col min="11779" max="11784" width="11.109375" style="2" customWidth="1"/>
    <col min="11785" max="11785" width="11.6640625" style="2" bestFit="1" customWidth="1"/>
    <col min="11786" max="11786" width="10.6640625" style="2" bestFit="1" customWidth="1"/>
    <col min="11787" max="11787" width="9.109375" style="2" bestFit="1" customWidth="1"/>
    <col min="11788" max="12032" width="9" style="2"/>
    <col min="12033" max="12033" width="17" style="2" customWidth="1"/>
    <col min="12034" max="12034" width="6.77734375" style="2" bestFit="1" customWidth="1"/>
    <col min="12035" max="12040" width="11.109375" style="2" customWidth="1"/>
    <col min="12041" max="12041" width="11.6640625" style="2" bestFit="1" customWidth="1"/>
    <col min="12042" max="12042" width="10.6640625" style="2" bestFit="1" customWidth="1"/>
    <col min="12043" max="12043" width="9.109375" style="2" bestFit="1" customWidth="1"/>
    <col min="12044" max="12288" width="9" style="2"/>
    <col min="12289" max="12289" width="17" style="2" customWidth="1"/>
    <col min="12290" max="12290" width="6.77734375" style="2" bestFit="1" customWidth="1"/>
    <col min="12291" max="12296" width="11.109375" style="2" customWidth="1"/>
    <col min="12297" max="12297" width="11.6640625" style="2" bestFit="1" customWidth="1"/>
    <col min="12298" max="12298" width="10.6640625" style="2" bestFit="1" customWidth="1"/>
    <col min="12299" max="12299" width="9.109375" style="2" bestFit="1" customWidth="1"/>
    <col min="12300" max="12544" width="9" style="2"/>
    <col min="12545" max="12545" width="17" style="2" customWidth="1"/>
    <col min="12546" max="12546" width="6.77734375" style="2" bestFit="1" customWidth="1"/>
    <col min="12547" max="12552" width="11.109375" style="2" customWidth="1"/>
    <col min="12553" max="12553" width="11.6640625" style="2" bestFit="1" customWidth="1"/>
    <col min="12554" max="12554" width="10.6640625" style="2" bestFit="1" customWidth="1"/>
    <col min="12555" max="12555" width="9.109375" style="2" bestFit="1" customWidth="1"/>
    <col min="12556" max="12800" width="9" style="2"/>
    <col min="12801" max="12801" width="17" style="2" customWidth="1"/>
    <col min="12802" max="12802" width="6.77734375" style="2" bestFit="1" customWidth="1"/>
    <col min="12803" max="12808" width="11.109375" style="2" customWidth="1"/>
    <col min="12809" max="12809" width="11.6640625" style="2" bestFit="1" customWidth="1"/>
    <col min="12810" max="12810" width="10.6640625" style="2" bestFit="1" customWidth="1"/>
    <col min="12811" max="12811" width="9.109375" style="2" bestFit="1" customWidth="1"/>
    <col min="12812" max="13056" width="9" style="2"/>
    <col min="13057" max="13057" width="17" style="2" customWidth="1"/>
    <col min="13058" max="13058" width="6.77734375" style="2" bestFit="1" customWidth="1"/>
    <col min="13059" max="13064" width="11.109375" style="2" customWidth="1"/>
    <col min="13065" max="13065" width="11.6640625" style="2" bestFit="1" customWidth="1"/>
    <col min="13066" max="13066" width="10.6640625" style="2" bestFit="1" customWidth="1"/>
    <col min="13067" max="13067" width="9.109375" style="2" bestFit="1" customWidth="1"/>
    <col min="13068" max="13312" width="9" style="2"/>
    <col min="13313" max="13313" width="17" style="2" customWidth="1"/>
    <col min="13314" max="13314" width="6.77734375" style="2" bestFit="1" customWidth="1"/>
    <col min="13315" max="13320" width="11.109375" style="2" customWidth="1"/>
    <col min="13321" max="13321" width="11.6640625" style="2" bestFit="1" customWidth="1"/>
    <col min="13322" max="13322" width="10.6640625" style="2" bestFit="1" customWidth="1"/>
    <col min="13323" max="13323" width="9.109375" style="2" bestFit="1" customWidth="1"/>
    <col min="13324" max="13568" width="9" style="2"/>
    <col min="13569" max="13569" width="17" style="2" customWidth="1"/>
    <col min="13570" max="13570" width="6.77734375" style="2" bestFit="1" customWidth="1"/>
    <col min="13571" max="13576" width="11.109375" style="2" customWidth="1"/>
    <col min="13577" max="13577" width="11.6640625" style="2" bestFit="1" customWidth="1"/>
    <col min="13578" max="13578" width="10.6640625" style="2" bestFit="1" customWidth="1"/>
    <col min="13579" max="13579" width="9.109375" style="2" bestFit="1" customWidth="1"/>
    <col min="13580" max="13824" width="9" style="2"/>
    <col min="13825" max="13825" width="17" style="2" customWidth="1"/>
    <col min="13826" max="13826" width="6.77734375" style="2" bestFit="1" customWidth="1"/>
    <col min="13827" max="13832" width="11.109375" style="2" customWidth="1"/>
    <col min="13833" max="13833" width="11.6640625" style="2" bestFit="1" customWidth="1"/>
    <col min="13834" max="13834" width="10.6640625" style="2" bestFit="1" customWidth="1"/>
    <col min="13835" max="13835" width="9.109375" style="2" bestFit="1" customWidth="1"/>
    <col min="13836" max="14080" width="9" style="2"/>
    <col min="14081" max="14081" width="17" style="2" customWidth="1"/>
    <col min="14082" max="14082" width="6.77734375" style="2" bestFit="1" customWidth="1"/>
    <col min="14083" max="14088" width="11.109375" style="2" customWidth="1"/>
    <col min="14089" max="14089" width="11.6640625" style="2" bestFit="1" customWidth="1"/>
    <col min="14090" max="14090" width="10.6640625" style="2" bestFit="1" customWidth="1"/>
    <col min="14091" max="14091" width="9.109375" style="2" bestFit="1" customWidth="1"/>
    <col min="14092" max="14336" width="9" style="2"/>
    <col min="14337" max="14337" width="17" style="2" customWidth="1"/>
    <col min="14338" max="14338" width="6.77734375" style="2" bestFit="1" customWidth="1"/>
    <col min="14339" max="14344" width="11.109375" style="2" customWidth="1"/>
    <col min="14345" max="14345" width="11.6640625" style="2" bestFit="1" customWidth="1"/>
    <col min="14346" max="14346" width="10.6640625" style="2" bestFit="1" customWidth="1"/>
    <col min="14347" max="14347" width="9.109375" style="2" bestFit="1" customWidth="1"/>
    <col min="14348" max="14592" width="9" style="2"/>
    <col min="14593" max="14593" width="17" style="2" customWidth="1"/>
    <col min="14594" max="14594" width="6.77734375" style="2" bestFit="1" customWidth="1"/>
    <col min="14595" max="14600" width="11.109375" style="2" customWidth="1"/>
    <col min="14601" max="14601" width="11.6640625" style="2" bestFit="1" customWidth="1"/>
    <col min="14602" max="14602" width="10.6640625" style="2" bestFit="1" customWidth="1"/>
    <col min="14603" max="14603" width="9.109375" style="2" bestFit="1" customWidth="1"/>
    <col min="14604" max="14848" width="9" style="2"/>
    <col min="14849" max="14849" width="17" style="2" customWidth="1"/>
    <col min="14850" max="14850" width="6.77734375" style="2" bestFit="1" customWidth="1"/>
    <col min="14851" max="14856" width="11.109375" style="2" customWidth="1"/>
    <col min="14857" max="14857" width="11.6640625" style="2" bestFit="1" customWidth="1"/>
    <col min="14858" max="14858" width="10.6640625" style="2" bestFit="1" customWidth="1"/>
    <col min="14859" max="14859" width="9.109375" style="2" bestFit="1" customWidth="1"/>
    <col min="14860" max="15104" width="9" style="2"/>
    <col min="15105" max="15105" width="17" style="2" customWidth="1"/>
    <col min="15106" max="15106" width="6.77734375" style="2" bestFit="1" customWidth="1"/>
    <col min="15107" max="15112" width="11.109375" style="2" customWidth="1"/>
    <col min="15113" max="15113" width="11.6640625" style="2" bestFit="1" customWidth="1"/>
    <col min="15114" max="15114" width="10.6640625" style="2" bestFit="1" customWidth="1"/>
    <col min="15115" max="15115" width="9.109375" style="2" bestFit="1" customWidth="1"/>
    <col min="15116" max="15360" width="9" style="2"/>
    <col min="15361" max="15361" width="17" style="2" customWidth="1"/>
    <col min="15362" max="15362" width="6.77734375" style="2" bestFit="1" customWidth="1"/>
    <col min="15363" max="15368" width="11.109375" style="2" customWidth="1"/>
    <col min="15369" max="15369" width="11.6640625" style="2" bestFit="1" customWidth="1"/>
    <col min="15370" max="15370" width="10.6640625" style="2" bestFit="1" customWidth="1"/>
    <col min="15371" max="15371" width="9.109375" style="2" bestFit="1" customWidth="1"/>
    <col min="15372" max="15616" width="9" style="2"/>
    <col min="15617" max="15617" width="17" style="2" customWidth="1"/>
    <col min="15618" max="15618" width="6.77734375" style="2" bestFit="1" customWidth="1"/>
    <col min="15619" max="15624" width="11.109375" style="2" customWidth="1"/>
    <col min="15625" max="15625" width="11.6640625" style="2" bestFit="1" customWidth="1"/>
    <col min="15626" max="15626" width="10.6640625" style="2" bestFit="1" customWidth="1"/>
    <col min="15627" max="15627" width="9.109375" style="2" bestFit="1" customWidth="1"/>
    <col min="15628" max="15872" width="9" style="2"/>
    <col min="15873" max="15873" width="17" style="2" customWidth="1"/>
    <col min="15874" max="15874" width="6.77734375" style="2" bestFit="1" customWidth="1"/>
    <col min="15875" max="15880" width="11.109375" style="2" customWidth="1"/>
    <col min="15881" max="15881" width="11.6640625" style="2" bestFit="1" customWidth="1"/>
    <col min="15882" max="15882" width="10.6640625" style="2" bestFit="1" customWidth="1"/>
    <col min="15883" max="15883" width="9.109375" style="2" bestFit="1" customWidth="1"/>
    <col min="15884" max="16128" width="9" style="2"/>
    <col min="16129" max="16129" width="17" style="2" customWidth="1"/>
    <col min="16130" max="16130" width="6.77734375" style="2" bestFit="1" customWidth="1"/>
    <col min="16131" max="16136" width="11.109375" style="2" customWidth="1"/>
    <col min="16137" max="16137" width="11.6640625" style="2" bestFit="1" customWidth="1"/>
    <col min="16138" max="16138" width="10.6640625" style="2" bestFit="1" customWidth="1"/>
    <col min="16139" max="16139" width="9.109375" style="2" bestFit="1" customWidth="1"/>
    <col min="16140" max="16384" width="9" style="2"/>
  </cols>
  <sheetData>
    <row r="1" spans="1:10" ht="21" customHeight="1" thickBot="1" x14ac:dyDescent="0.25">
      <c r="A1" s="101" t="s">
        <v>0</v>
      </c>
    </row>
    <row r="2" spans="1:10" ht="24" customHeight="1" x14ac:dyDescent="0.15">
      <c r="A2" s="261"/>
      <c r="B2" s="263" t="s">
        <v>1</v>
      </c>
      <c r="C2" s="263" t="s">
        <v>2</v>
      </c>
      <c r="D2" s="265" t="s">
        <v>3</v>
      </c>
      <c r="E2" s="224"/>
      <c r="F2" s="265" t="s">
        <v>4</v>
      </c>
      <c r="G2" s="266"/>
      <c r="H2" s="267"/>
    </row>
    <row r="3" spans="1:10" ht="22.5" customHeight="1" x14ac:dyDescent="0.15">
      <c r="A3" s="262"/>
      <c r="B3" s="264"/>
      <c r="C3" s="264"/>
      <c r="D3" s="264"/>
      <c r="E3" s="136" t="s">
        <v>5</v>
      </c>
      <c r="F3" s="268"/>
      <c r="G3" s="269"/>
      <c r="H3" s="270"/>
    </row>
    <row r="4" spans="1:10" ht="24" customHeight="1" x14ac:dyDescent="0.15">
      <c r="A4" s="225" t="s">
        <v>6</v>
      </c>
      <c r="B4" s="226" t="s">
        <v>183</v>
      </c>
      <c r="C4" s="122">
        <v>377974.85</v>
      </c>
      <c r="D4" s="122">
        <f>I25</f>
        <v>0</v>
      </c>
      <c r="E4" s="227">
        <f t="shared" ref="E4:E11" si="0">D4/C4*100</f>
        <v>0</v>
      </c>
      <c r="F4" s="271" t="s">
        <v>191</v>
      </c>
      <c r="G4" s="258"/>
      <c r="H4" s="259"/>
    </row>
    <row r="5" spans="1:10" ht="24" customHeight="1" x14ac:dyDescent="0.15">
      <c r="A5" s="225" t="s">
        <v>7</v>
      </c>
      <c r="B5" s="226" t="s">
        <v>8</v>
      </c>
      <c r="C5" s="122">
        <v>4325</v>
      </c>
      <c r="D5" s="122">
        <f>I26</f>
        <v>0</v>
      </c>
      <c r="E5" s="227">
        <f t="shared" si="0"/>
        <v>0</v>
      </c>
      <c r="F5" s="271" t="s">
        <v>192</v>
      </c>
      <c r="G5" s="258"/>
      <c r="H5" s="259"/>
    </row>
    <row r="6" spans="1:10" ht="24" customHeight="1" x14ac:dyDescent="0.15">
      <c r="A6" s="225" t="s">
        <v>9</v>
      </c>
      <c r="B6" s="226" t="s">
        <v>10</v>
      </c>
      <c r="C6" s="122">
        <v>125416.8</v>
      </c>
      <c r="D6" s="122">
        <f t="shared" ref="D6:D16" si="1">I27</f>
        <v>0</v>
      </c>
      <c r="E6" s="227">
        <f t="shared" si="0"/>
        <v>0</v>
      </c>
      <c r="F6" s="272" t="s">
        <v>193</v>
      </c>
      <c r="G6" s="273"/>
      <c r="H6" s="274"/>
    </row>
    <row r="7" spans="1:10" ht="24" customHeight="1" x14ac:dyDescent="0.15">
      <c r="A7" s="225" t="s">
        <v>11</v>
      </c>
      <c r="B7" s="226" t="s">
        <v>184</v>
      </c>
      <c r="C7" s="122">
        <v>67060.399999999994</v>
      </c>
      <c r="D7" s="122">
        <f t="shared" si="1"/>
        <v>0</v>
      </c>
      <c r="E7" s="227">
        <f t="shared" si="0"/>
        <v>0</v>
      </c>
      <c r="F7" s="275" t="s">
        <v>194</v>
      </c>
      <c r="G7" s="276"/>
      <c r="H7" s="277"/>
    </row>
    <row r="8" spans="1:10" ht="24" customHeight="1" x14ac:dyDescent="0.15">
      <c r="A8" s="225" t="s">
        <v>12</v>
      </c>
      <c r="B8" s="226" t="s">
        <v>184</v>
      </c>
      <c r="C8" s="122">
        <v>1872.2</v>
      </c>
      <c r="D8" s="122">
        <f t="shared" si="1"/>
        <v>0</v>
      </c>
      <c r="E8" s="227">
        <f t="shared" si="0"/>
        <v>0</v>
      </c>
      <c r="F8" s="260" t="s">
        <v>184</v>
      </c>
      <c r="G8" s="258"/>
      <c r="H8" s="259"/>
    </row>
    <row r="9" spans="1:10" ht="24" customHeight="1" x14ac:dyDescent="0.15">
      <c r="A9" s="225" t="s">
        <v>13</v>
      </c>
      <c r="B9" s="226" t="s">
        <v>184</v>
      </c>
      <c r="C9" s="122">
        <v>15130</v>
      </c>
      <c r="D9" s="122">
        <f t="shared" si="1"/>
        <v>0</v>
      </c>
      <c r="E9" s="227">
        <f t="shared" si="0"/>
        <v>0</v>
      </c>
      <c r="F9" s="260" t="s">
        <v>184</v>
      </c>
      <c r="G9" s="258"/>
      <c r="H9" s="259"/>
    </row>
    <row r="10" spans="1:10" ht="24" customHeight="1" x14ac:dyDescent="0.15">
      <c r="A10" s="225" t="s">
        <v>14</v>
      </c>
      <c r="B10" s="226" t="s">
        <v>184</v>
      </c>
      <c r="C10" s="122">
        <v>45625.2</v>
      </c>
      <c r="D10" s="122">
        <f t="shared" si="1"/>
        <v>0</v>
      </c>
      <c r="E10" s="227">
        <f t="shared" si="0"/>
        <v>0</v>
      </c>
      <c r="F10" s="260" t="s">
        <v>184</v>
      </c>
      <c r="G10" s="258"/>
      <c r="H10" s="259"/>
    </row>
    <row r="11" spans="1:10" ht="24" customHeight="1" x14ac:dyDescent="0.15">
      <c r="A11" s="225" t="s">
        <v>15</v>
      </c>
      <c r="B11" s="226" t="s">
        <v>16</v>
      </c>
      <c r="C11" s="122">
        <v>3020033</v>
      </c>
      <c r="D11" s="122">
        <f t="shared" si="1"/>
        <v>0</v>
      </c>
      <c r="E11" s="227">
        <f t="shared" si="0"/>
        <v>0</v>
      </c>
      <c r="F11" s="255" t="s">
        <v>195</v>
      </c>
      <c r="G11" s="256"/>
      <c r="H11" s="257"/>
    </row>
    <row r="12" spans="1:10" ht="24" customHeight="1" x14ac:dyDescent="0.15">
      <c r="A12" s="225" t="s">
        <v>17</v>
      </c>
      <c r="B12" s="226" t="s">
        <v>184</v>
      </c>
      <c r="C12" s="122"/>
      <c r="D12" s="122">
        <f>I33</f>
        <v>0</v>
      </c>
      <c r="E12" s="227"/>
      <c r="F12" s="255" t="s">
        <v>196</v>
      </c>
      <c r="G12" s="258"/>
      <c r="H12" s="259"/>
      <c r="I12" s="125"/>
    </row>
    <row r="13" spans="1:10" ht="24" customHeight="1" x14ac:dyDescent="0.15">
      <c r="A13" s="225" t="s">
        <v>12</v>
      </c>
      <c r="B13" s="226" t="s">
        <v>184</v>
      </c>
      <c r="C13" s="122"/>
      <c r="D13" s="122">
        <f>I34</f>
        <v>0</v>
      </c>
      <c r="E13" s="227"/>
      <c r="F13" s="260" t="s">
        <v>184</v>
      </c>
      <c r="G13" s="258"/>
      <c r="H13" s="259"/>
    </row>
    <row r="14" spans="1:10" ht="24" customHeight="1" x14ac:dyDescent="0.15">
      <c r="A14" s="225" t="s">
        <v>13</v>
      </c>
      <c r="B14" s="226" t="s">
        <v>184</v>
      </c>
      <c r="C14" s="122"/>
      <c r="D14" s="122">
        <f>I35</f>
        <v>0</v>
      </c>
      <c r="E14" s="227"/>
      <c r="F14" s="260" t="s">
        <v>184</v>
      </c>
      <c r="G14" s="258"/>
      <c r="H14" s="259"/>
    </row>
    <row r="15" spans="1:10" ht="24" customHeight="1" x14ac:dyDescent="0.15">
      <c r="A15" s="225" t="s">
        <v>14</v>
      </c>
      <c r="B15" s="226" t="s">
        <v>184</v>
      </c>
      <c r="C15" s="122"/>
      <c r="D15" s="122">
        <f t="shared" si="1"/>
        <v>0</v>
      </c>
      <c r="E15" s="227"/>
      <c r="F15" s="260" t="s">
        <v>184</v>
      </c>
      <c r="G15" s="258"/>
      <c r="H15" s="259"/>
    </row>
    <row r="16" spans="1:10" ht="24" customHeight="1" x14ac:dyDescent="0.15">
      <c r="A16" s="225" t="s">
        <v>18</v>
      </c>
      <c r="B16" s="226" t="s">
        <v>19</v>
      </c>
      <c r="C16" s="122">
        <v>82731120</v>
      </c>
      <c r="D16" s="122">
        <f t="shared" si="1"/>
        <v>0</v>
      </c>
      <c r="E16" s="227">
        <f>D16/C16*100</f>
        <v>0</v>
      </c>
      <c r="F16" s="255" t="s">
        <v>197</v>
      </c>
      <c r="G16" s="258"/>
      <c r="H16" s="259"/>
      <c r="I16" s="126"/>
      <c r="J16" s="127"/>
    </row>
    <row r="17" spans="1:10" ht="25.5" customHeight="1" thickBot="1" x14ac:dyDescent="0.2">
      <c r="A17" s="228" t="s">
        <v>20</v>
      </c>
      <c r="B17" s="229" t="s">
        <v>21</v>
      </c>
      <c r="C17" s="128">
        <f>I17/C6/1000</f>
        <v>0</v>
      </c>
      <c r="D17" s="128" t="e">
        <f>J17/D6/1000</f>
        <v>#DIV/0!</v>
      </c>
      <c r="E17" s="230"/>
      <c r="F17" s="252" t="s">
        <v>188</v>
      </c>
      <c r="G17" s="253"/>
      <c r="H17" s="254"/>
      <c r="I17" s="129"/>
      <c r="J17" s="129"/>
    </row>
    <row r="18" spans="1:10" x14ac:dyDescent="0.15">
      <c r="A18" s="1" t="s">
        <v>22</v>
      </c>
      <c r="B18" s="1"/>
      <c r="C18" s="1"/>
      <c r="D18" s="1"/>
      <c r="E18" s="1"/>
      <c r="F18" s="1"/>
      <c r="G18" s="1"/>
      <c r="H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</row>
    <row r="20" spans="1:10" x14ac:dyDescent="0.15">
      <c r="A20" s="231"/>
      <c r="B20" s="1"/>
      <c r="C20" s="1"/>
      <c r="D20" s="1"/>
      <c r="E20" s="1"/>
      <c r="F20" s="1"/>
      <c r="G20" s="1"/>
      <c r="H20" s="1"/>
    </row>
    <row r="21" spans="1:10" x14ac:dyDescent="0.15">
      <c r="A21" s="231"/>
      <c r="B21" s="1"/>
      <c r="C21" s="1"/>
      <c r="D21" s="1"/>
      <c r="E21" s="1"/>
      <c r="F21" s="1"/>
      <c r="G21" s="1"/>
      <c r="H21" s="1"/>
    </row>
    <row r="22" spans="1:10" x14ac:dyDescent="0.15">
      <c r="A22" s="231"/>
      <c r="B22" s="1"/>
      <c r="C22" s="1"/>
      <c r="D22" s="1"/>
      <c r="E22" s="1"/>
      <c r="F22" s="1"/>
      <c r="G22" s="1"/>
      <c r="H22" s="1"/>
    </row>
    <row r="23" spans="1:10" ht="12.6" thickBot="1" x14ac:dyDescent="0.2">
      <c r="A23" s="1"/>
      <c r="B23" s="1"/>
      <c r="C23" s="1"/>
      <c r="D23" s="1"/>
      <c r="E23" s="1"/>
      <c r="F23" s="1"/>
      <c r="G23" s="1"/>
      <c r="H23" s="1"/>
    </row>
    <row r="24" spans="1:10" ht="24" customHeight="1" x14ac:dyDescent="0.15">
      <c r="A24" s="232"/>
      <c r="B24" s="233" t="s">
        <v>1</v>
      </c>
      <c r="C24" s="233" t="s">
        <v>23</v>
      </c>
      <c r="D24" s="233" t="s">
        <v>24</v>
      </c>
      <c r="E24" s="233" t="s">
        <v>25</v>
      </c>
      <c r="F24" s="233" t="s">
        <v>26</v>
      </c>
      <c r="G24" s="233" t="s">
        <v>27</v>
      </c>
      <c r="H24" s="234" t="s">
        <v>28</v>
      </c>
    </row>
    <row r="25" spans="1:10" ht="24" customHeight="1" x14ac:dyDescent="0.15">
      <c r="A25" s="225" t="s">
        <v>6</v>
      </c>
      <c r="B25" s="226" t="s">
        <v>183</v>
      </c>
      <c r="C25" s="123">
        <v>9645.1</v>
      </c>
      <c r="D25" s="123">
        <v>15275.02</v>
      </c>
      <c r="E25" s="123">
        <f>7282.29-152.83-270.77</f>
        <v>6858.6900000000005</v>
      </c>
      <c r="F25" s="123">
        <v>11637.52</v>
      </c>
      <c r="G25" s="123">
        <f>9323.15-381.3-240.93-1311.51-737.56</f>
        <v>6651.85</v>
      </c>
      <c r="H25" s="124">
        <v>13784.39</v>
      </c>
      <c r="I25" s="130"/>
    </row>
    <row r="26" spans="1:10" ht="24" customHeight="1" x14ac:dyDescent="0.15">
      <c r="A26" s="225" t="s">
        <v>7</v>
      </c>
      <c r="B26" s="226" t="s">
        <v>8</v>
      </c>
      <c r="C26" s="123">
        <v>149.30000000000001</v>
      </c>
      <c r="D26" s="123">
        <v>148.69999999999999</v>
      </c>
      <c r="E26" s="123">
        <v>125.3</v>
      </c>
      <c r="F26" s="123">
        <v>146.30000000000001</v>
      </c>
      <c r="G26" s="123">
        <v>115</v>
      </c>
      <c r="H26" s="124">
        <v>136.1</v>
      </c>
      <c r="I26" s="130"/>
    </row>
    <row r="27" spans="1:10" ht="24" customHeight="1" x14ac:dyDescent="0.15">
      <c r="A27" s="225" t="s">
        <v>9</v>
      </c>
      <c r="B27" s="226" t="s">
        <v>10</v>
      </c>
      <c r="C27" s="123">
        <v>1225.4970000000001</v>
      </c>
      <c r="D27" s="123">
        <v>1189.67</v>
      </c>
      <c r="E27" s="123">
        <v>2257.4720000000002</v>
      </c>
      <c r="F27" s="123">
        <v>941.02099999999996</v>
      </c>
      <c r="G27" s="123">
        <v>1042.396</v>
      </c>
      <c r="H27" s="124">
        <v>1818.5809999999999</v>
      </c>
      <c r="I27" s="131"/>
    </row>
    <row r="28" spans="1:10" ht="24" customHeight="1" x14ac:dyDescent="0.15">
      <c r="A28" s="225" t="s">
        <v>11</v>
      </c>
      <c r="B28" s="226" t="s">
        <v>184</v>
      </c>
      <c r="C28" s="123">
        <v>611.4</v>
      </c>
      <c r="D28" s="123">
        <v>623.1</v>
      </c>
      <c r="E28" s="123">
        <v>1201.8</v>
      </c>
      <c r="F28" s="123">
        <v>474.4</v>
      </c>
      <c r="G28" s="123">
        <v>552.1</v>
      </c>
      <c r="H28" s="124">
        <v>942.7</v>
      </c>
      <c r="I28" s="131"/>
    </row>
    <row r="29" spans="1:10" ht="24" customHeight="1" x14ac:dyDescent="0.15">
      <c r="A29" s="225" t="s">
        <v>12</v>
      </c>
      <c r="B29" s="226" t="s">
        <v>184</v>
      </c>
      <c r="C29" s="123">
        <v>58.3</v>
      </c>
      <c r="D29" s="123">
        <v>52.1</v>
      </c>
      <c r="E29" s="123">
        <v>46.3</v>
      </c>
      <c r="F29" s="123">
        <v>33.200000000000003</v>
      </c>
      <c r="G29" s="123">
        <v>40.4</v>
      </c>
      <c r="H29" s="124">
        <v>57.2</v>
      </c>
      <c r="I29" s="131"/>
    </row>
    <row r="30" spans="1:10" ht="24" customHeight="1" x14ac:dyDescent="0.15">
      <c r="A30" s="225" t="s">
        <v>13</v>
      </c>
      <c r="B30" s="226" t="s">
        <v>184</v>
      </c>
      <c r="C30" s="123">
        <v>124.1</v>
      </c>
      <c r="D30" s="123">
        <v>150.19999999999999</v>
      </c>
      <c r="E30" s="123">
        <v>260.2</v>
      </c>
      <c r="F30" s="123">
        <v>119.4</v>
      </c>
      <c r="G30" s="123">
        <v>157.69999999999999</v>
      </c>
      <c r="H30" s="124">
        <v>272.8</v>
      </c>
      <c r="I30" s="131"/>
    </row>
    <row r="31" spans="1:10" ht="24" customHeight="1" x14ac:dyDescent="0.15">
      <c r="A31" s="225" t="s">
        <v>14</v>
      </c>
      <c r="B31" s="226" t="s">
        <v>184</v>
      </c>
      <c r="C31" s="123">
        <v>385.3</v>
      </c>
      <c r="D31" s="123">
        <v>376.8</v>
      </c>
      <c r="E31" s="123">
        <v>818.4</v>
      </c>
      <c r="F31" s="123">
        <v>285.8</v>
      </c>
      <c r="G31" s="123">
        <v>319</v>
      </c>
      <c r="H31" s="124">
        <v>553</v>
      </c>
      <c r="I31" s="131"/>
    </row>
    <row r="32" spans="1:10" ht="24" customHeight="1" x14ac:dyDescent="0.15">
      <c r="A32" s="225" t="s">
        <v>15</v>
      </c>
      <c r="B32" s="226" t="s">
        <v>16</v>
      </c>
      <c r="C32" s="123">
        <v>16765</v>
      </c>
      <c r="D32" s="123">
        <v>24943</v>
      </c>
      <c r="E32" s="123">
        <v>43580</v>
      </c>
      <c r="F32" s="123">
        <v>13078</v>
      </c>
      <c r="G32" s="123">
        <v>28323</v>
      </c>
      <c r="H32" s="124">
        <v>47670</v>
      </c>
      <c r="I32" s="131"/>
    </row>
    <row r="33" spans="1:9" ht="24" customHeight="1" x14ac:dyDescent="0.15">
      <c r="A33" s="225" t="s">
        <v>17</v>
      </c>
      <c r="B33" s="226" t="s">
        <v>184</v>
      </c>
      <c r="C33" s="123">
        <v>44566.607000000004</v>
      </c>
      <c r="D33" s="123">
        <v>47474.26</v>
      </c>
      <c r="E33" s="123">
        <v>94852.25</v>
      </c>
      <c r="F33" s="123">
        <v>35304.519999999997</v>
      </c>
      <c r="G33" s="123"/>
      <c r="H33" s="124">
        <v>78285.77</v>
      </c>
      <c r="I33" s="131"/>
    </row>
    <row r="34" spans="1:9" ht="24" customHeight="1" x14ac:dyDescent="0.15">
      <c r="A34" s="225" t="s">
        <v>12</v>
      </c>
      <c r="B34" s="226" t="s">
        <v>184</v>
      </c>
      <c r="C34" s="123">
        <v>2038.16</v>
      </c>
      <c r="D34" s="123">
        <v>1482.35</v>
      </c>
      <c r="E34" s="123">
        <v>1285.2</v>
      </c>
      <c r="F34" s="123">
        <v>1044.45</v>
      </c>
      <c r="G34" s="123"/>
      <c r="H34" s="124">
        <v>1140.29</v>
      </c>
      <c r="I34" s="131"/>
    </row>
    <row r="35" spans="1:9" ht="24" customHeight="1" x14ac:dyDescent="0.15">
      <c r="A35" s="225" t="s">
        <v>13</v>
      </c>
      <c r="B35" s="226" t="s">
        <v>184</v>
      </c>
      <c r="C35" s="123">
        <v>9382.57</v>
      </c>
      <c r="D35" s="123">
        <v>12920.71</v>
      </c>
      <c r="E35" s="123">
        <v>23420.38</v>
      </c>
      <c r="F35" s="123">
        <v>8641.7199999999993</v>
      </c>
      <c r="G35" s="123"/>
      <c r="H35" s="124">
        <v>26065.360000000001</v>
      </c>
      <c r="I35" s="131"/>
    </row>
    <row r="36" spans="1:9" ht="24" customHeight="1" x14ac:dyDescent="0.15">
      <c r="A36" s="225" t="s">
        <v>14</v>
      </c>
      <c r="B36" s="226" t="s">
        <v>184</v>
      </c>
      <c r="C36" s="123">
        <v>33628.29</v>
      </c>
      <c r="D36" s="123">
        <v>32873.69</v>
      </c>
      <c r="E36" s="123">
        <v>70415.39</v>
      </c>
      <c r="F36" s="123">
        <v>25877.45</v>
      </c>
      <c r="G36" s="123"/>
      <c r="H36" s="124">
        <v>50899.29</v>
      </c>
      <c r="I36" s="131"/>
    </row>
    <row r="37" spans="1:9" ht="24" customHeight="1" x14ac:dyDescent="0.15">
      <c r="A37" s="225" t="s">
        <v>18</v>
      </c>
      <c r="B37" s="226" t="s">
        <v>19</v>
      </c>
      <c r="C37" s="123">
        <v>1006696</v>
      </c>
      <c r="D37" s="123">
        <v>1030206</v>
      </c>
      <c r="E37" s="123">
        <v>1715862</v>
      </c>
      <c r="F37" s="123">
        <v>803576</v>
      </c>
      <c r="G37" s="123">
        <v>932224</v>
      </c>
      <c r="H37" s="124">
        <v>1657177</v>
      </c>
      <c r="I37" s="131"/>
    </row>
    <row r="38" spans="1:9" ht="25.5" customHeight="1" thickBot="1" x14ac:dyDescent="0.2">
      <c r="A38" s="228" t="s">
        <v>20</v>
      </c>
      <c r="B38" s="229" t="s">
        <v>21</v>
      </c>
      <c r="C38" s="128">
        <f t="shared" ref="C38:H38" si="2">C39/C27/1000</f>
        <v>0</v>
      </c>
      <c r="D38" s="128">
        <f t="shared" si="2"/>
        <v>0</v>
      </c>
      <c r="E38" s="128">
        <f t="shared" si="2"/>
        <v>0</v>
      </c>
      <c r="F38" s="128">
        <f t="shared" si="2"/>
        <v>0</v>
      </c>
      <c r="G38" s="128">
        <f t="shared" si="2"/>
        <v>0</v>
      </c>
      <c r="H38" s="132">
        <f t="shared" si="2"/>
        <v>0</v>
      </c>
      <c r="I38" s="133"/>
    </row>
    <row r="39" spans="1:9" x14ac:dyDescent="0.15">
      <c r="C39" s="134"/>
      <c r="D39" s="134"/>
      <c r="E39" s="134"/>
      <c r="F39" s="134"/>
      <c r="G39" s="134"/>
      <c r="H39" s="134"/>
      <c r="I39" s="135"/>
    </row>
  </sheetData>
  <mergeCells count="19">
    <mergeCell ref="F10:H10"/>
    <mergeCell ref="A2:A3"/>
    <mergeCell ref="B2:B3"/>
    <mergeCell ref="C2:C3"/>
    <mergeCell ref="D2:D3"/>
    <mergeCell ref="F2:H3"/>
    <mergeCell ref="F4:H4"/>
    <mergeCell ref="F5:H5"/>
    <mergeCell ref="F6:H6"/>
    <mergeCell ref="F7:H7"/>
    <mergeCell ref="F8:H8"/>
    <mergeCell ref="F9:H9"/>
    <mergeCell ref="F17:H17"/>
    <mergeCell ref="F11:H11"/>
    <mergeCell ref="F12:H12"/>
    <mergeCell ref="F13:H13"/>
    <mergeCell ref="F14:H14"/>
    <mergeCell ref="F15:H15"/>
    <mergeCell ref="F16:H1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0EDB-8AB5-466C-BBA8-7B57F454C8DE}">
  <dimension ref="A1:M80"/>
  <sheetViews>
    <sheetView view="pageBreakPreview" zoomScaleNormal="100" zoomScaleSheetLayoutView="100" workbookViewId="0">
      <pane xSplit="1" ySplit="3" topLeftCell="B76" activePane="bottomRight" state="frozen"/>
      <selection activeCell="A76" sqref="A76"/>
      <selection pane="topRight" activeCell="A76" sqref="A76"/>
      <selection pane="bottomLeft" activeCell="A76" sqref="A76"/>
      <selection pane="bottomRight" sqref="A1:I1"/>
    </sheetView>
  </sheetViews>
  <sheetFormatPr defaultColWidth="9" defaultRowHeight="19.05" customHeight="1" x14ac:dyDescent="0.2"/>
  <cols>
    <col min="1" max="1" width="11" style="3" bestFit="1" customWidth="1"/>
    <col min="2" max="2" width="11.33203125" style="3" bestFit="1" customWidth="1"/>
    <col min="3" max="3" width="10.109375" style="3" customWidth="1"/>
    <col min="4" max="4" width="10.21875" style="3" bestFit="1" customWidth="1"/>
    <col min="5" max="5" width="9.44140625" style="3" bestFit="1" customWidth="1"/>
    <col min="6" max="6" width="11.6640625" style="3" bestFit="1" customWidth="1"/>
    <col min="7" max="8" width="7.44140625" style="3" bestFit="1" customWidth="1"/>
    <col min="9" max="9" width="11.6640625" style="24" bestFit="1" customWidth="1"/>
    <col min="10" max="12" width="9" style="3"/>
    <col min="13" max="13" width="10.44140625" style="3" bestFit="1" customWidth="1"/>
    <col min="14" max="256" width="9" style="3"/>
    <col min="257" max="257" width="11" style="3" bestFit="1" customWidth="1"/>
    <col min="258" max="258" width="11.33203125" style="3" bestFit="1" customWidth="1"/>
    <col min="259" max="259" width="8.44140625" style="3" bestFit="1" customWidth="1"/>
    <col min="260" max="260" width="10.21875" style="3" bestFit="1" customWidth="1"/>
    <col min="261" max="261" width="9.44140625" style="3" bestFit="1" customWidth="1"/>
    <col min="262" max="262" width="11.6640625" style="3" bestFit="1" customWidth="1"/>
    <col min="263" max="264" width="7.44140625" style="3" bestFit="1" customWidth="1"/>
    <col min="265" max="265" width="11.6640625" style="3" bestFit="1" customWidth="1"/>
    <col min="266" max="268" width="9" style="3"/>
    <col min="269" max="269" width="10.44140625" style="3" bestFit="1" customWidth="1"/>
    <col min="270" max="512" width="9" style="3"/>
    <col min="513" max="513" width="11" style="3" bestFit="1" customWidth="1"/>
    <col min="514" max="514" width="11.33203125" style="3" bestFit="1" customWidth="1"/>
    <col min="515" max="515" width="8.44140625" style="3" bestFit="1" customWidth="1"/>
    <col min="516" max="516" width="10.21875" style="3" bestFit="1" customWidth="1"/>
    <col min="517" max="517" width="9.44140625" style="3" bestFit="1" customWidth="1"/>
    <col min="518" max="518" width="11.6640625" style="3" bestFit="1" customWidth="1"/>
    <col min="519" max="520" width="7.44140625" style="3" bestFit="1" customWidth="1"/>
    <col min="521" max="521" width="11.6640625" style="3" bestFit="1" customWidth="1"/>
    <col min="522" max="524" width="9" style="3"/>
    <col min="525" max="525" width="10.44140625" style="3" bestFit="1" customWidth="1"/>
    <col min="526" max="768" width="9" style="3"/>
    <col min="769" max="769" width="11" style="3" bestFit="1" customWidth="1"/>
    <col min="770" max="770" width="11.33203125" style="3" bestFit="1" customWidth="1"/>
    <col min="771" max="771" width="8.44140625" style="3" bestFit="1" customWidth="1"/>
    <col min="772" max="772" width="10.21875" style="3" bestFit="1" customWidth="1"/>
    <col min="773" max="773" width="9.44140625" style="3" bestFit="1" customWidth="1"/>
    <col min="774" max="774" width="11.6640625" style="3" bestFit="1" customWidth="1"/>
    <col min="775" max="776" width="7.44140625" style="3" bestFit="1" customWidth="1"/>
    <col min="777" max="777" width="11.6640625" style="3" bestFit="1" customWidth="1"/>
    <col min="778" max="780" width="9" style="3"/>
    <col min="781" max="781" width="10.44140625" style="3" bestFit="1" customWidth="1"/>
    <col min="782" max="1024" width="9" style="3"/>
    <col min="1025" max="1025" width="11" style="3" bestFit="1" customWidth="1"/>
    <col min="1026" max="1026" width="11.33203125" style="3" bestFit="1" customWidth="1"/>
    <col min="1027" max="1027" width="8.44140625" style="3" bestFit="1" customWidth="1"/>
    <col min="1028" max="1028" width="10.21875" style="3" bestFit="1" customWidth="1"/>
    <col min="1029" max="1029" width="9.44140625" style="3" bestFit="1" customWidth="1"/>
    <col min="1030" max="1030" width="11.6640625" style="3" bestFit="1" customWidth="1"/>
    <col min="1031" max="1032" width="7.44140625" style="3" bestFit="1" customWidth="1"/>
    <col min="1033" max="1033" width="11.6640625" style="3" bestFit="1" customWidth="1"/>
    <col min="1034" max="1036" width="9" style="3"/>
    <col min="1037" max="1037" width="10.44140625" style="3" bestFit="1" customWidth="1"/>
    <col min="1038" max="1280" width="9" style="3"/>
    <col min="1281" max="1281" width="11" style="3" bestFit="1" customWidth="1"/>
    <col min="1282" max="1282" width="11.33203125" style="3" bestFit="1" customWidth="1"/>
    <col min="1283" max="1283" width="8.44140625" style="3" bestFit="1" customWidth="1"/>
    <col min="1284" max="1284" width="10.21875" style="3" bestFit="1" customWidth="1"/>
    <col min="1285" max="1285" width="9.44140625" style="3" bestFit="1" customWidth="1"/>
    <col min="1286" max="1286" width="11.6640625" style="3" bestFit="1" customWidth="1"/>
    <col min="1287" max="1288" width="7.44140625" style="3" bestFit="1" customWidth="1"/>
    <col min="1289" max="1289" width="11.6640625" style="3" bestFit="1" customWidth="1"/>
    <col min="1290" max="1292" width="9" style="3"/>
    <col min="1293" max="1293" width="10.44140625" style="3" bestFit="1" customWidth="1"/>
    <col min="1294" max="1536" width="9" style="3"/>
    <col min="1537" max="1537" width="11" style="3" bestFit="1" customWidth="1"/>
    <col min="1538" max="1538" width="11.33203125" style="3" bestFit="1" customWidth="1"/>
    <col min="1539" max="1539" width="8.44140625" style="3" bestFit="1" customWidth="1"/>
    <col min="1540" max="1540" width="10.21875" style="3" bestFit="1" customWidth="1"/>
    <col min="1541" max="1541" width="9.44140625" style="3" bestFit="1" customWidth="1"/>
    <col min="1542" max="1542" width="11.6640625" style="3" bestFit="1" customWidth="1"/>
    <col min="1543" max="1544" width="7.44140625" style="3" bestFit="1" customWidth="1"/>
    <col min="1545" max="1545" width="11.6640625" style="3" bestFit="1" customWidth="1"/>
    <col min="1546" max="1548" width="9" style="3"/>
    <col min="1549" max="1549" width="10.44140625" style="3" bestFit="1" customWidth="1"/>
    <col min="1550" max="1792" width="9" style="3"/>
    <col min="1793" max="1793" width="11" style="3" bestFit="1" customWidth="1"/>
    <col min="1794" max="1794" width="11.33203125" style="3" bestFit="1" customWidth="1"/>
    <col min="1795" max="1795" width="8.44140625" style="3" bestFit="1" customWidth="1"/>
    <col min="1796" max="1796" width="10.21875" style="3" bestFit="1" customWidth="1"/>
    <col min="1797" max="1797" width="9.44140625" style="3" bestFit="1" customWidth="1"/>
    <col min="1798" max="1798" width="11.6640625" style="3" bestFit="1" customWidth="1"/>
    <col min="1799" max="1800" width="7.44140625" style="3" bestFit="1" customWidth="1"/>
    <col min="1801" max="1801" width="11.6640625" style="3" bestFit="1" customWidth="1"/>
    <col min="1802" max="1804" width="9" style="3"/>
    <col min="1805" max="1805" width="10.44140625" style="3" bestFit="1" customWidth="1"/>
    <col min="1806" max="2048" width="9" style="3"/>
    <col min="2049" max="2049" width="11" style="3" bestFit="1" customWidth="1"/>
    <col min="2050" max="2050" width="11.33203125" style="3" bestFit="1" customWidth="1"/>
    <col min="2051" max="2051" width="8.44140625" style="3" bestFit="1" customWidth="1"/>
    <col min="2052" max="2052" width="10.21875" style="3" bestFit="1" customWidth="1"/>
    <col min="2053" max="2053" width="9.44140625" style="3" bestFit="1" customWidth="1"/>
    <col min="2054" max="2054" width="11.6640625" style="3" bestFit="1" customWidth="1"/>
    <col min="2055" max="2056" width="7.44140625" style="3" bestFit="1" customWidth="1"/>
    <col min="2057" max="2057" width="11.6640625" style="3" bestFit="1" customWidth="1"/>
    <col min="2058" max="2060" width="9" style="3"/>
    <col min="2061" max="2061" width="10.44140625" style="3" bestFit="1" customWidth="1"/>
    <col min="2062" max="2304" width="9" style="3"/>
    <col min="2305" max="2305" width="11" style="3" bestFit="1" customWidth="1"/>
    <col min="2306" max="2306" width="11.33203125" style="3" bestFit="1" customWidth="1"/>
    <col min="2307" max="2307" width="8.44140625" style="3" bestFit="1" customWidth="1"/>
    <col min="2308" max="2308" width="10.21875" style="3" bestFit="1" customWidth="1"/>
    <col min="2309" max="2309" width="9.44140625" style="3" bestFit="1" customWidth="1"/>
    <col min="2310" max="2310" width="11.6640625" style="3" bestFit="1" customWidth="1"/>
    <col min="2311" max="2312" width="7.44140625" style="3" bestFit="1" customWidth="1"/>
    <col min="2313" max="2313" width="11.6640625" style="3" bestFit="1" customWidth="1"/>
    <col min="2314" max="2316" width="9" style="3"/>
    <col min="2317" max="2317" width="10.44140625" style="3" bestFit="1" customWidth="1"/>
    <col min="2318" max="2560" width="9" style="3"/>
    <col min="2561" max="2561" width="11" style="3" bestFit="1" customWidth="1"/>
    <col min="2562" max="2562" width="11.33203125" style="3" bestFit="1" customWidth="1"/>
    <col min="2563" max="2563" width="8.44140625" style="3" bestFit="1" customWidth="1"/>
    <col min="2564" max="2564" width="10.21875" style="3" bestFit="1" customWidth="1"/>
    <col min="2565" max="2565" width="9.44140625" style="3" bestFit="1" customWidth="1"/>
    <col min="2566" max="2566" width="11.6640625" style="3" bestFit="1" customWidth="1"/>
    <col min="2567" max="2568" width="7.44140625" style="3" bestFit="1" customWidth="1"/>
    <col min="2569" max="2569" width="11.6640625" style="3" bestFit="1" customWidth="1"/>
    <col min="2570" max="2572" width="9" style="3"/>
    <col min="2573" max="2573" width="10.44140625" style="3" bestFit="1" customWidth="1"/>
    <col min="2574" max="2816" width="9" style="3"/>
    <col min="2817" max="2817" width="11" style="3" bestFit="1" customWidth="1"/>
    <col min="2818" max="2818" width="11.33203125" style="3" bestFit="1" customWidth="1"/>
    <col min="2819" max="2819" width="8.44140625" style="3" bestFit="1" customWidth="1"/>
    <col min="2820" max="2820" width="10.21875" style="3" bestFit="1" customWidth="1"/>
    <col min="2821" max="2821" width="9.44140625" style="3" bestFit="1" customWidth="1"/>
    <col min="2822" max="2822" width="11.6640625" style="3" bestFit="1" customWidth="1"/>
    <col min="2823" max="2824" width="7.44140625" style="3" bestFit="1" customWidth="1"/>
    <col min="2825" max="2825" width="11.6640625" style="3" bestFit="1" customWidth="1"/>
    <col min="2826" max="2828" width="9" style="3"/>
    <col min="2829" max="2829" width="10.44140625" style="3" bestFit="1" customWidth="1"/>
    <col min="2830" max="3072" width="9" style="3"/>
    <col min="3073" max="3073" width="11" style="3" bestFit="1" customWidth="1"/>
    <col min="3074" max="3074" width="11.33203125" style="3" bestFit="1" customWidth="1"/>
    <col min="3075" max="3075" width="8.44140625" style="3" bestFit="1" customWidth="1"/>
    <col min="3076" max="3076" width="10.21875" style="3" bestFit="1" customWidth="1"/>
    <col min="3077" max="3077" width="9.44140625" style="3" bestFit="1" customWidth="1"/>
    <col min="3078" max="3078" width="11.6640625" style="3" bestFit="1" customWidth="1"/>
    <col min="3079" max="3080" width="7.44140625" style="3" bestFit="1" customWidth="1"/>
    <col min="3081" max="3081" width="11.6640625" style="3" bestFit="1" customWidth="1"/>
    <col min="3082" max="3084" width="9" style="3"/>
    <col min="3085" max="3085" width="10.44140625" style="3" bestFit="1" customWidth="1"/>
    <col min="3086" max="3328" width="9" style="3"/>
    <col min="3329" max="3329" width="11" style="3" bestFit="1" customWidth="1"/>
    <col min="3330" max="3330" width="11.33203125" style="3" bestFit="1" customWidth="1"/>
    <col min="3331" max="3331" width="8.44140625" style="3" bestFit="1" customWidth="1"/>
    <col min="3332" max="3332" width="10.21875" style="3" bestFit="1" customWidth="1"/>
    <col min="3333" max="3333" width="9.44140625" style="3" bestFit="1" customWidth="1"/>
    <col min="3334" max="3334" width="11.6640625" style="3" bestFit="1" customWidth="1"/>
    <col min="3335" max="3336" width="7.44140625" style="3" bestFit="1" customWidth="1"/>
    <col min="3337" max="3337" width="11.6640625" style="3" bestFit="1" customWidth="1"/>
    <col min="3338" max="3340" width="9" style="3"/>
    <col min="3341" max="3341" width="10.44140625" style="3" bestFit="1" customWidth="1"/>
    <col min="3342" max="3584" width="9" style="3"/>
    <col min="3585" max="3585" width="11" style="3" bestFit="1" customWidth="1"/>
    <col min="3586" max="3586" width="11.33203125" style="3" bestFit="1" customWidth="1"/>
    <col min="3587" max="3587" width="8.44140625" style="3" bestFit="1" customWidth="1"/>
    <col min="3588" max="3588" width="10.21875" style="3" bestFit="1" customWidth="1"/>
    <col min="3589" max="3589" width="9.44140625" style="3" bestFit="1" customWidth="1"/>
    <col min="3590" max="3590" width="11.6640625" style="3" bestFit="1" customWidth="1"/>
    <col min="3591" max="3592" width="7.44140625" style="3" bestFit="1" customWidth="1"/>
    <col min="3593" max="3593" width="11.6640625" style="3" bestFit="1" customWidth="1"/>
    <col min="3594" max="3596" width="9" style="3"/>
    <col min="3597" max="3597" width="10.44140625" style="3" bestFit="1" customWidth="1"/>
    <col min="3598" max="3840" width="9" style="3"/>
    <col min="3841" max="3841" width="11" style="3" bestFit="1" customWidth="1"/>
    <col min="3842" max="3842" width="11.33203125" style="3" bestFit="1" customWidth="1"/>
    <col min="3843" max="3843" width="8.44140625" style="3" bestFit="1" customWidth="1"/>
    <col min="3844" max="3844" width="10.21875" style="3" bestFit="1" customWidth="1"/>
    <col min="3845" max="3845" width="9.44140625" style="3" bestFit="1" customWidth="1"/>
    <col min="3846" max="3846" width="11.6640625" style="3" bestFit="1" customWidth="1"/>
    <col min="3847" max="3848" width="7.44140625" style="3" bestFit="1" customWidth="1"/>
    <col min="3849" max="3849" width="11.6640625" style="3" bestFit="1" customWidth="1"/>
    <col min="3850" max="3852" width="9" style="3"/>
    <col min="3853" max="3853" width="10.44140625" style="3" bestFit="1" customWidth="1"/>
    <col min="3854" max="4096" width="9" style="3"/>
    <col min="4097" max="4097" width="11" style="3" bestFit="1" customWidth="1"/>
    <col min="4098" max="4098" width="11.33203125" style="3" bestFit="1" customWidth="1"/>
    <col min="4099" max="4099" width="8.44140625" style="3" bestFit="1" customWidth="1"/>
    <col min="4100" max="4100" width="10.21875" style="3" bestFit="1" customWidth="1"/>
    <col min="4101" max="4101" width="9.44140625" style="3" bestFit="1" customWidth="1"/>
    <col min="4102" max="4102" width="11.6640625" style="3" bestFit="1" customWidth="1"/>
    <col min="4103" max="4104" width="7.44140625" style="3" bestFit="1" customWidth="1"/>
    <col min="4105" max="4105" width="11.6640625" style="3" bestFit="1" customWidth="1"/>
    <col min="4106" max="4108" width="9" style="3"/>
    <col min="4109" max="4109" width="10.44140625" style="3" bestFit="1" customWidth="1"/>
    <col min="4110" max="4352" width="9" style="3"/>
    <col min="4353" max="4353" width="11" style="3" bestFit="1" customWidth="1"/>
    <col min="4354" max="4354" width="11.33203125" style="3" bestFit="1" customWidth="1"/>
    <col min="4355" max="4355" width="8.44140625" style="3" bestFit="1" customWidth="1"/>
    <col min="4356" max="4356" width="10.21875" style="3" bestFit="1" customWidth="1"/>
    <col min="4357" max="4357" width="9.44140625" style="3" bestFit="1" customWidth="1"/>
    <col min="4358" max="4358" width="11.6640625" style="3" bestFit="1" customWidth="1"/>
    <col min="4359" max="4360" width="7.44140625" style="3" bestFit="1" customWidth="1"/>
    <col min="4361" max="4361" width="11.6640625" style="3" bestFit="1" customWidth="1"/>
    <col min="4362" max="4364" width="9" style="3"/>
    <col min="4365" max="4365" width="10.44140625" style="3" bestFit="1" customWidth="1"/>
    <col min="4366" max="4608" width="9" style="3"/>
    <col min="4609" max="4609" width="11" style="3" bestFit="1" customWidth="1"/>
    <col min="4610" max="4610" width="11.33203125" style="3" bestFit="1" customWidth="1"/>
    <col min="4611" max="4611" width="8.44140625" style="3" bestFit="1" customWidth="1"/>
    <col min="4612" max="4612" width="10.21875" style="3" bestFit="1" customWidth="1"/>
    <col min="4613" max="4613" width="9.44140625" style="3" bestFit="1" customWidth="1"/>
    <col min="4614" max="4614" width="11.6640625" style="3" bestFit="1" customWidth="1"/>
    <col min="4615" max="4616" width="7.44140625" style="3" bestFit="1" customWidth="1"/>
    <col min="4617" max="4617" width="11.6640625" style="3" bestFit="1" customWidth="1"/>
    <col min="4618" max="4620" width="9" style="3"/>
    <col min="4621" max="4621" width="10.44140625" style="3" bestFit="1" customWidth="1"/>
    <col min="4622" max="4864" width="9" style="3"/>
    <col min="4865" max="4865" width="11" style="3" bestFit="1" customWidth="1"/>
    <col min="4866" max="4866" width="11.33203125" style="3" bestFit="1" customWidth="1"/>
    <col min="4867" max="4867" width="8.44140625" style="3" bestFit="1" customWidth="1"/>
    <col min="4868" max="4868" width="10.21875" style="3" bestFit="1" customWidth="1"/>
    <col min="4869" max="4869" width="9.44140625" style="3" bestFit="1" customWidth="1"/>
    <col min="4870" max="4870" width="11.6640625" style="3" bestFit="1" customWidth="1"/>
    <col min="4871" max="4872" width="7.44140625" style="3" bestFit="1" customWidth="1"/>
    <col min="4873" max="4873" width="11.6640625" style="3" bestFit="1" customWidth="1"/>
    <col min="4874" max="4876" width="9" style="3"/>
    <col min="4877" max="4877" width="10.44140625" style="3" bestFit="1" customWidth="1"/>
    <col min="4878" max="5120" width="9" style="3"/>
    <col min="5121" max="5121" width="11" style="3" bestFit="1" customWidth="1"/>
    <col min="5122" max="5122" width="11.33203125" style="3" bestFit="1" customWidth="1"/>
    <col min="5123" max="5123" width="8.44140625" style="3" bestFit="1" customWidth="1"/>
    <col min="5124" max="5124" width="10.21875" style="3" bestFit="1" customWidth="1"/>
    <col min="5125" max="5125" width="9.44140625" style="3" bestFit="1" customWidth="1"/>
    <col min="5126" max="5126" width="11.6640625" style="3" bestFit="1" customWidth="1"/>
    <col min="5127" max="5128" width="7.44140625" style="3" bestFit="1" customWidth="1"/>
    <col min="5129" max="5129" width="11.6640625" style="3" bestFit="1" customWidth="1"/>
    <col min="5130" max="5132" width="9" style="3"/>
    <col min="5133" max="5133" width="10.44140625" style="3" bestFit="1" customWidth="1"/>
    <col min="5134" max="5376" width="9" style="3"/>
    <col min="5377" max="5377" width="11" style="3" bestFit="1" customWidth="1"/>
    <col min="5378" max="5378" width="11.33203125" style="3" bestFit="1" customWidth="1"/>
    <col min="5379" max="5379" width="8.44140625" style="3" bestFit="1" customWidth="1"/>
    <col min="5380" max="5380" width="10.21875" style="3" bestFit="1" customWidth="1"/>
    <col min="5381" max="5381" width="9.44140625" style="3" bestFit="1" customWidth="1"/>
    <col min="5382" max="5382" width="11.6640625" style="3" bestFit="1" customWidth="1"/>
    <col min="5383" max="5384" width="7.44140625" style="3" bestFit="1" customWidth="1"/>
    <col min="5385" max="5385" width="11.6640625" style="3" bestFit="1" customWidth="1"/>
    <col min="5386" max="5388" width="9" style="3"/>
    <col min="5389" max="5389" width="10.44140625" style="3" bestFit="1" customWidth="1"/>
    <col min="5390" max="5632" width="9" style="3"/>
    <col min="5633" max="5633" width="11" style="3" bestFit="1" customWidth="1"/>
    <col min="5634" max="5634" width="11.33203125" style="3" bestFit="1" customWidth="1"/>
    <col min="5635" max="5635" width="8.44140625" style="3" bestFit="1" customWidth="1"/>
    <col min="5636" max="5636" width="10.21875" style="3" bestFit="1" customWidth="1"/>
    <col min="5637" max="5637" width="9.44140625" style="3" bestFit="1" customWidth="1"/>
    <col min="5638" max="5638" width="11.6640625" style="3" bestFit="1" customWidth="1"/>
    <col min="5639" max="5640" width="7.44140625" style="3" bestFit="1" customWidth="1"/>
    <col min="5641" max="5641" width="11.6640625" style="3" bestFit="1" customWidth="1"/>
    <col min="5642" max="5644" width="9" style="3"/>
    <col min="5645" max="5645" width="10.44140625" style="3" bestFit="1" customWidth="1"/>
    <col min="5646" max="5888" width="9" style="3"/>
    <col min="5889" max="5889" width="11" style="3" bestFit="1" customWidth="1"/>
    <col min="5890" max="5890" width="11.33203125" style="3" bestFit="1" customWidth="1"/>
    <col min="5891" max="5891" width="8.44140625" style="3" bestFit="1" customWidth="1"/>
    <col min="5892" max="5892" width="10.21875" style="3" bestFit="1" customWidth="1"/>
    <col min="5893" max="5893" width="9.44140625" style="3" bestFit="1" customWidth="1"/>
    <col min="5894" max="5894" width="11.6640625" style="3" bestFit="1" customWidth="1"/>
    <col min="5895" max="5896" width="7.44140625" style="3" bestFit="1" customWidth="1"/>
    <col min="5897" max="5897" width="11.6640625" style="3" bestFit="1" customWidth="1"/>
    <col min="5898" max="5900" width="9" style="3"/>
    <col min="5901" max="5901" width="10.44140625" style="3" bestFit="1" customWidth="1"/>
    <col min="5902" max="6144" width="9" style="3"/>
    <col min="6145" max="6145" width="11" style="3" bestFit="1" customWidth="1"/>
    <col min="6146" max="6146" width="11.33203125" style="3" bestFit="1" customWidth="1"/>
    <col min="6147" max="6147" width="8.44140625" style="3" bestFit="1" customWidth="1"/>
    <col min="6148" max="6148" width="10.21875" style="3" bestFit="1" customWidth="1"/>
    <col min="6149" max="6149" width="9.44140625" style="3" bestFit="1" customWidth="1"/>
    <col min="6150" max="6150" width="11.6640625" style="3" bestFit="1" customWidth="1"/>
    <col min="6151" max="6152" width="7.44140625" style="3" bestFit="1" customWidth="1"/>
    <col min="6153" max="6153" width="11.6640625" style="3" bestFit="1" customWidth="1"/>
    <col min="6154" max="6156" width="9" style="3"/>
    <col min="6157" max="6157" width="10.44140625" style="3" bestFit="1" customWidth="1"/>
    <col min="6158" max="6400" width="9" style="3"/>
    <col min="6401" max="6401" width="11" style="3" bestFit="1" customWidth="1"/>
    <col min="6402" max="6402" width="11.33203125" style="3" bestFit="1" customWidth="1"/>
    <col min="6403" max="6403" width="8.44140625" style="3" bestFit="1" customWidth="1"/>
    <col min="6404" max="6404" width="10.21875" style="3" bestFit="1" customWidth="1"/>
    <col min="6405" max="6405" width="9.44140625" style="3" bestFit="1" customWidth="1"/>
    <col min="6406" max="6406" width="11.6640625" style="3" bestFit="1" customWidth="1"/>
    <col min="6407" max="6408" width="7.44140625" style="3" bestFit="1" customWidth="1"/>
    <col min="6409" max="6409" width="11.6640625" style="3" bestFit="1" customWidth="1"/>
    <col min="6410" max="6412" width="9" style="3"/>
    <col min="6413" max="6413" width="10.44140625" style="3" bestFit="1" customWidth="1"/>
    <col min="6414" max="6656" width="9" style="3"/>
    <col min="6657" max="6657" width="11" style="3" bestFit="1" customWidth="1"/>
    <col min="6658" max="6658" width="11.33203125" style="3" bestFit="1" customWidth="1"/>
    <col min="6659" max="6659" width="8.44140625" style="3" bestFit="1" customWidth="1"/>
    <col min="6660" max="6660" width="10.21875" style="3" bestFit="1" customWidth="1"/>
    <col min="6661" max="6661" width="9.44140625" style="3" bestFit="1" customWidth="1"/>
    <col min="6662" max="6662" width="11.6640625" style="3" bestFit="1" customWidth="1"/>
    <col min="6663" max="6664" width="7.44140625" style="3" bestFit="1" customWidth="1"/>
    <col min="6665" max="6665" width="11.6640625" style="3" bestFit="1" customWidth="1"/>
    <col min="6666" max="6668" width="9" style="3"/>
    <col min="6669" max="6669" width="10.44140625" style="3" bestFit="1" customWidth="1"/>
    <col min="6670" max="6912" width="9" style="3"/>
    <col min="6913" max="6913" width="11" style="3" bestFit="1" customWidth="1"/>
    <col min="6914" max="6914" width="11.33203125" style="3" bestFit="1" customWidth="1"/>
    <col min="6915" max="6915" width="8.44140625" style="3" bestFit="1" customWidth="1"/>
    <col min="6916" max="6916" width="10.21875" style="3" bestFit="1" customWidth="1"/>
    <col min="6917" max="6917" width="9.44140625" style="3" bestFit="1" customWidth="1"/>
    <col min="6918" max="6918" width="11.6640625" style="3" bestFit="1" customWidth="1"/>
    <col min="6919" max="6920" width="7.44140625" style="3" bestFit="1" customWidth="1"/>
    <col min="6921" max="6921" width="11.6640625" style="3" bestFit="1" customWidth="1"/>
    <col min="6922" max="6924" width="9" style="3"/>
    <col min="6925" max="6925" width="10.44140625" style="3" bestFit="1" customWidth="1"/>
    <col min="6926" max="7168" width="9" style="3"/>
    <col min="7169" max="7169" width="11" style="3" bestFit="1" customWidth="1"/>
    <col min="7170" max="7170" width="11.33203125" style="3" bestFit="1" customWidth="1"/>
    <col min="7171" max="7171" width="8.44140625" style="3" bestFit="1" customWidth="1"/>
    <col min="7172" max="7172" width="10.21875" style="3" bestFit="1" customWidth="1"/>
    <col min="7173" max="7173" width="9.44140625" style="3" bestFit="1" customWidth="1"/>
    <col min="7174" max="7174" width="11.6640625" style="3" bestFit="1" customWidth="1"/>
    <col min="7175" max="7176" width="7.44140625" style="3" bestFit="1" customWidth="1"/>
    <col min="7177" max="7177" width="11.6640625" style="3" bestFit="1" customWidth="1"/>
    <col min="7178" max="7180" width="9" style="3"/>
    <col min="7181" max="7181" width="10.44140625" style="3" bestFit="1" customWidth="1"/>
    <col min="7182" max="7424" width="9" style="3"/>
    <col min="7425" max="7425" width="11" style="3" bestFit="1" customWidth="1"/>
    <col min="7426" max="7426" width="11.33203125" style="3" bestFit="1" customWidth="1"/>
    <col min="7427" max="7427" width="8.44140625" style="3" bestFit="1" customWidth="1"/>
    <col min="7428" max="7428" width="10.21875" style="3" bestFit="1" customWidth="1"/>
    <col min="7429" max="7429" width="9.44140625" style="3" bestFit="1" customWidth="1"/>
    <col min="7430" max="7430" width="11.6640625" style="3" bestFit="1" customWidth="1"/>
    <col min="7431" max="7432" width="7.44140625" style="3" bestFit="1" customWidth="1"/>
    <col min="7433" max="7433" width="11.6640625" style="3" bestFit="1" customWidth="1"/>
    <col min="7434" max="7436" width="9" style="3"/>
    <col min="7437" max="7437" width="10.44140625" style="3" bestFit="1" customWidth="1"/>
    <col min="7438" max="7680" width="9" style="3"/>
    <col min="7681" max="7681" width="11" style="3" bestFit="1" customWidth="1"/>
    <col min="7682" max="7682" width="11.33203125" style="3" bestFit="1" customWidth="1"/>
    <col min="7683" max="7683" width="8.44140625" style="3" bestFit="1" customWidth="1"/>
    <col min="7684" max="7684" width="10.21875" style="3" bestFit="1" customWidth="1"/>
    <col min="7685" max="7685" width="9.44140625" style="3" bestFit="1" customWidth="1"/>
    <col min="7686" max="7686" width="11.6640625" style="3" bestFit="1" customWidth="1"/>
    <col min="7687" max="7688" width="7.44140625" style="3" bestFit="1" customWidth="1"/>
    <col min="7689" max="7689" width="11.6640625" style="3" bestFit="1" customWidth="1"/>
    <col min="7690" max="7692" width="9" style="3"/>
    <col min="7693" max="7693" width="10.44140625" style="3" bestFit="1" customWidth="1"/>
    <col min="7694" max="7936" width="9" style="3"/>
    <col min="7937" max="7937" width="11" style="3" bestFit="1" customWidth="1"/>
    <col min="7938" max="7938" width="11.33203125" style="3" bestFit="1" customWidth="1"/>
    <col min="7939" max="7939" width="8.44140625" style="3" bestFit="1" customWidth="1"/>
    <col min="7940" max="7940" width="10.21875" style="3" bestFit="1" customWidth="1"/>
    <col min="7941" max="7941" width="9.44140625" style="3" bestFit="1" customWidth="1"/>
    <col min="7942" max="7942" width="11.6640625" style="3" bestFit="1" customWidth="1"/>
    <col min="7943" max="7944" width="7.44140625" style="3" bestFit="1" customWidth="1"/>
    <col min="7945" max="7945" width="11.6640625" style="3" bestFit="1" customWidth="1"/>
    <col min="7946" max="7948" width="9" style="3"/>
    <col min="7949" max="7949" width="10.44140625" style="3" bestFit="1" customWidth="1"/>
    <col min="7950" max="8192" width="9" style="3"/>
    <col min="8193" max="8193" width="11" style="3" bestFit="1" customWidth="1"/>
    <col min="8194" max="8194" width="11.33203125" style="3" bestFit="1" customWidth="1"/>
    <col min="8195" max="8195" width="8.44140625" style="3" bestFit="1" customWidth="1"/>
    <col min="8196" max="8196" width="10.21875" style="3" bestFit="1" customWidth="1"/>
    <col min="8197" max="8197" width="9.44140625" style="3" bestFit="1" customWidth="1"/>
    <col min="8198" max="8198" width="11.6640625" style="3" bestFit="1" customWidth="1"/>
    <col min="8199" max="8200" width="7.44140625" style="3" bestFit="1" customWidth="1"/>
    <col min="8201" max="8201" width="11.6640625" style="3" bestFit="1" customWidth="1"/>
    <col min="8202" max="8204" width="9" style="3"/>
    <col min="8205" max="8205" width="10.44140625" style="3" bestFit="1" customWidth="1"/>
    <col min="8206" max="8448" width="9" style="3"/>
    <col min="8449" max="8449" width="11" style="3" bestFit="1" customWidth="1"/>
    <col min="8450" max="8450" width="11.33203125" style="3" bestFit="1" customWidth="1"/>
    <col min="8451" max="8451" width="8.44140625" style="3" bestFit="1" customWidth="1"/>
    <col min="8452" max="8452" width="10.21875" style="3" bestFit="1" customWidth="1"/>
    <col min="8453" max="8453" width="9.44140625" style="3" bestFit="1" customWidth="1"/>
    <col min="8454" max="8454" width="11.6640625" style="3" bestFit="1" customWidth="1"/>
    <col min="8455" max="8456" width="7.44140625" style="3" bestFit="1" customWidth="1"/>
    <col min="8457" max="8457" width="11.6640625" style="3" bestFit="1" customWidth="1"/>
    <col min="8458" max="8460" width="9" style="3"/>
    <col min="8461" max="8461" width="10.44140625" style="3" bestFit="1" customWidth="1"/>
    <col min="8462" max="8704" width="9" style="3"/>
    <col min="8705" max="8705" width="11" style="3" bestFit="1" customWidth="1"/>
    <col min="8706" max="8706" width="11.33203125" style="3" bestFit="1" customWidth="1"/>
    <col min="8707" max="8707" width="8.44140625" style="3" bestFit="1" customWidth="1"/>
    <col min="8708" max="8708" width="10.21875" style="3" bestFit="1" customWidth="1"/>
    <col min="8709" max="8709" width="9.44140625" style="3" bestFit="1" customWidth="1"/>
    <col min="8710" max="8710" width="11.6640625" style="3" bestFit="1" customWidth="1"/>
    <col min="8711" max="8712" width="7.44140625" style="3" bestFit="1" customWidth="1"/>
    <col min="8713" max="8713" width="11.6640625" style="3" bestFit="1" customWidth="1"/>
    <col min="8714" max="8716" width="9" style="3"/>
    <col min="8717" max="8717" width="10.44140625" style="3" bestFit="1" customWidth="1"/>
    <col min="8718" max="8960" width="9" style="3"/>
    <col min="8961" max="8961" width="11" style="3" bestFit="1" customWidth="1"/>
    <col min="8962" max="8962" width="11.33203125" style="3" bestFit="1" customWidth="1"/>
    <col min="8963" max="8963" width="8.44140625" style="3" bestFit="1" customWidth="1"/>
    <col min="8964" max="8964" width="10.21875" style="3" bestFit="1" customWidth="1"/>
    <col min="8965" max="8965" width="9.44140625" style="3" bestFit="1" customWidth="1"/>
    <col min="8966" max="8966" width="11.6640625" style="3" bestFit="1" customWidth="1"/>
    <col min="8967" max="8968" width="7.44140625" style="3" bestFit="1" customWidth="1"/>
    <col min="8969" max="8969" width="11.6640625" style="3" bestFit="1" customWidth="1"/>
    <col min="8970" max="8972" width="9" style="3"/>
    <col min="8973" max="8973" width="10.44140625" style="3" bestFit="1" customWidth="1"/>
    <col min="8974" max="9216" width="9" style="3"/>
    <col min="9217" max="9217" width="11" style="3" bestFit="1" customWidth="1"/>
    <col min="9218" max="9218" width="11.33203125" style="3" bestFit="1" customWidth="1"/>
    <col min="9219" max="9219" width="8.44140625" style="3" bestFit="1" customWidth="1"/>
    <col min="9220" max="9220" width="10.21875" style="3" bestFit="1" customWidth="1"/>
    <col min="9221" max="9221" width="9.44140625" style="3" bestFit="1" customWidth="1"/>
    <col min="9222" max="9222" width="11.6640625" style="3" bestFit="1" customWidth="1"/>
    <col min="9223" max="9224" width="7.44140625" style="3" bestFit="1" customWidth="1"/>
    <col min="9225" max="9225" width="11.6640625" style="3" bestFit="1" customWidth="1"/>
    <col min="9226" max="9228" width="9" style="3"/>
    <col min="9229" max="9229" width="10.44140625" style="3" bestFit="1" customWidth="1"/>
    <col min="9230" max="9472" width="9" style="3"/>
    <col min="9473" max="9473" width="11" style="3" bestFit="1" customWidth="1"/>
    <col min="9474" max="9474" width="11.33203125" style="3" bestFit="1" customWidth="1"/>
    <col min="9475" max="9475" width="8.44140625" style="3" bestFit="1" customWidth="1"/>
    <col min="9476" max="9476" width="10.21875" style="3" bestFit="1" customWidth="1"/>
    <col min="9477" max="9477" width="9.44140625" style="3" bestFit="1" customWidth="1"/>
    <col min="9478" max="9478" width="11.6640625" style="3" bestFit="1" customWidth="1"/>
    <col min="9479" max="9480" width="7.44140625" style="3" bestFit="1" customWidth="1"/>
    <col min="9481" max="9481" width="11.6640625" style="3" bestFit="1" customWidth="1"/>
    <col min="9482" max="9484" width="9" style="3"/>
    <col min="9485" max="9485" width="10.44140625" style="3" bestFit="1" customWidth="1"/>
    <col min="9486" max="9728" width="9" style="3"/>
    <col min="9729" max="9729" width="11" style="3" bestFit="1" customWidth="1"/>
    <col min="9730" max="9730" width="11.33203125" style="3" bestFit="1" customWidth="1"/>
    <col min="9731" max="9731" width="8.44140625" style="3" bestFit="1" customWidth="1"/>
    <col min="9732" max="9732" width="10.21875" style="3" bestFit="1" customWidth="1"/>
    <col min="9733" max="9733" width="9.44140625" style="3" bestFit="1" customWidth="1"/>
    <col min="9734" max="9734" width="11.6640625" style="3" bestFit="1" customWidth="1"/>
    <col min="9735" max="9736" width="7.44140625" style="3" bestFit="1" customWidth="1"/>
    <col min="9737" max="9737" width="11.6640625" style="3" bestFit="1" customWidth="1"/>
    <col min="9738" max="9740" width="9" style="3"/>
    <col min="9741" max="9741" width="10.44140625" style="3" bestFit="1" customWidth="1"/>
    <col min="9742" max="9984" width="9" style="3"/>
    <col min="9985" max="9985" width="11" style="3" bestFit="1" customWidth="1"/>
    <col min="9986" max="9986" width="11.33203125" style="3" bestFit="1" customWidth="1"/>
    <col min="9987" max="9987" width="8.44140625" style="3" bestFit="1" customWidth="1"/>
    <col min="9988" max="9988" width="10.21875" style="3" bestFit="1" customWidth="1"/>
    <col min="9989" max="9989" width="9.44140625" style="3" bestFit="1" customWidth="1"/>
    <col min="9990" max="9990" width="11.6640625" style="3" bestFit="1" customWidth="1"/>
    <col min="9991" max="9992" width="7.44140625" style="3" bestFit="1" customWidth="1"/>
    <col min="9993" max="9993" width="11.6640625" style="3" bestFit="1" customWidth="1"/>
    <col min="9994" max="9996" width="9" style="3"/>
    <col min="9997" max="9997" width="10.44140625" style="3" bestFit="1" customWidth="1"/>
    <col min="9998" max="10240" width="9" style="3"/>
    <col min="10241" max="10241" width="11" style="3" bestFit="1" customWidth="1"/>
    <col min="10242" max="10242" width="11.33203125" style="3" bestFit="1" customWidth="1"/>
    <col min="10243" max="10243" width="8.44140625" style="3" bestFit="1" customWidth="1"/>
    <col min="10244" max="10244" width="10.21875" style="3" bestFit="1" customWidth="1"/>
    <col min="10245" max="10245" width="9.44140625" style="3" bestFit="1" customWidth="1"/>
    <col min="10246" max="10246" width="11.6640625" style="3" bestFit="1" customWidth="1"/>
    <col min="10247" max="10248" width="7.44140625" style="3" bestFit="1" customWidth="1"/>
    <col min="10249" max="10249" width="11.6640625" style="3" bestFit="1" customWidth="1"/>
    <col min="10250" max="10252" width="9" style="3"/>
    <col min="10253" max="10253" width="10.44140625" style="3" bestFit="1" customWidth="1"/>
    <col min="10254" max="10496" width="9" style="3"/>
    <col min="10497" max="10497" width="11" style="3" bestFit="1" customWidth="1"/>
    <col min="10498" max="10498" width="11.33203125" style="3" bestFit="1" customWidth="1"/>
    <col min="10499" max="10499" width="8.44140625" style="3" bestFit="1" customWidth="1"/>
    <col min="10500" max="10500" width="10.21875" style="3" bestFit="1" customWidth="1"/>
    <col min="10501" max="10501" width="9.44140625" style="3" bestFit="1" customWidth="1"/>
    <col min="10502" max="10502" width="11.6640625" style="3" bestFit="1" customWidth="1"/>
    <col min="10503" max="10504" width="7.44140625" style="3" bestFit="1" customWidth="1"/>
    <col min="10505" max="10505" width="11.6640625" style="3" bestFit="1" customWidth="1"/>
    <col min="10506" max="10508" width="9" style="3"/>
    <col min="10509" max="10509" width="10.44140625" style="3" bestFit="1" customWidth="1"/>
    <col min="10510" max="10752" width="9" style="3"/>
    <col min="10753" max="10753" width="11" style="3" bestFit="1" customWidth="1"/>
    <col min="10754" max="10754" width="11.33203125" style="3" bestFit="1" customWidth="1"/>
    <col min="10755" max="10755" width="8.44140625" style="3" bestFit="1" customWidth="1"/>
    <col min="10756" max="10756" width="10.21875" style="3" bestFit="1" customWidth="1"/>
    <col min="10757" max="10757" width="9.44140625" style="3" bestFit="1" customWidth="1"/>
    <col min="10758" max="10758" width="11.6640625" style="3" bestFit="1" customWidth="1"/>
    <col min="10759" max="10760" width="7.44140625" style="3" bestFit="1" customWidth="1"/>
    <col min="10761" max="10761" width="11.6640625" style="3" bestFit="1" customWidth="1"/>
    <col min="10762" max="10764" width="9" style="3"/>
    <col min="10765" max="10765" width="10.44140625" style="3" bestFit="1" customWidth="1"/>
    <col min="10766" max="11008" width="9" style="3"/>
    <col min="11009" max="11009" width="11" style="3" bestFit="1" customWidth="1"/>
    <col min="11010" max="11010" width="11.33203125" style="3" bestFit="1" customWidth="1"/>
    <col min="11011" max="11011" width="8.44140625" style="3" bestFit="1" customWidth="1"/>
    <col min="11012" max="11012" width="10.21875" style="3" bestFit="1" customWidth="1"/>
    <col min="11013" max="11013" width="9.44140625" style="3" bestFit="1" customWidth="1"/>
    <col min="11014" max="11014" width="11.6640625" style="3" bestFit="1" customWidth="1"/>
    <col min="11015" max="11016" width="7.44140625" style="3" bestFit="1" customWidth="1"/>
    <col min="11017" max="11017" width="11.6640625" style="3" bestFit="1" customWidth="1"/>
    <col min="11018" max="11020" width="9" style="3"/>
    <col min="11021" max="11021" width="10.44140625" style="3" bestFit="1" customWidth="1"/>
    <col min="11022" max="11264" width="9" style="3"/>
    <col min="11265" max="11265" width="11" style="3" bestFit="1" customWidth="1"/>
    <col min="11266" max="11266" width="11.33203125" style="3" bestFit="1" customWidth="1"/>
    <col min="11267" max="11267" width="8.44140625" style="3" bestFit="1" customWidth="1"/>
    <col min="11268" max="11268" width="10.21875" style="3" bestFit="1" customWidth="1"/>
    <col min="11269" max="11269" width="9.44140625" style="3" bestFit="1" customWidth="1"/>
    <col min="11270" max="11270" width="11.6640625" style="3" bestFit="1" customWidth="1"/>
    <col min="11271" max="11272" width="7.44140625" style="3" bestFit="1" customWidth="1"/>
    <col min="11273" max="11273" width="11.6640625" style="3" bestFit="1" customWidth="1"/>
    <col min="11274" max="11276" width="9" style="3"/>
    <col min="11277" max="11277" width="10.44140625" style="3" bestFit="1" customWidth="1"/>
    <col min="11278" max="11520" width="9" style="3"/>
    <col min="11521" max="11521" width="11" style="3" bestFit="1" customWidth="1"/>
    <col min="11522" max="11522" width="11.33203125" style="3" bestFit="1" customWidth="1"/>
    <col min="11523" max="11523" width="8.44140625" style="3" bestFit="1" customWidth="1"/>
    <col min="11524" max="11524" width="10.21875" style="3" bestFit="1" customWidth="1"/>
    <col min="11525" max="11525" width="9.44140625" style="3" bestFit="1" customWidth="1"/>
    <col min="11526" max="11526" width="11.6640625" style="3" bestFit="1" customWidth="1"/>
    <col min="11527" max="11528" width="7.44140625" style="3" bestFit="1" customWidth="1"/>
    <col min="11529" max="11529" width="11.6640625" style="3" bestFit="1" customWidth="1"/>
    <col min="11530" max="11532" width="9" style="3"/>
    <col min="11533" max="11533" width="10.44140625" style="3" bestFit="1" customWidth="1"/>
    <col min="11534" max="11776" width="9" style="3"/>
    <col min="11777" max="11777" width="11" style="3" bestFit="1" customWidth="1"/>
    <col min="11778" max="11778" width="11.33203125" style="3" bestFit="1" customWidth="1"/>
    <col min="11779" max="11779" width="8.44140625" style="3" bestFit="1" customWidth="1"/>
    <col min="11780" max="11780" width="10.21875" style="3" bestFit="1" customWidth="1"/>
    <col min="11781" max="11781" width="9.44140625" style="3" bestFit="1" customWidth="1"/>
    <col min="11782" max="11782" width="11.6640625" style="3" bestFit="1" customWidth="1"/>
    <col min="11783" max="11784" width="7.44140625" style="3" bestFit="1" customWidth="1"/>
    <col min="11785" max="11785" width="11.6640625" style="3" bestFit="1" customWidth="1"/>
    <col min="11786" max="11788" width="9" style="3"/>
    <col min="11789" max="11789" width="10.44140625" style="3" bestFit="1" customWidth="1"/>
    <col min="11790" max="12032" width="9" style="3"/>
    <col min="12033" max="12033" width="11" style="3" bestFit="1" customWidth="1"/>
    <col min="12034" max="12034" width="11.33203125" style="3" bestFit="1" customWidth="1"/>
    <col min="12035" max="12035" width="8.44140625" style="3" bestFit="1" customWidth="1"/>
    <col min="12036" max="12036" width="10.21875" style="3" bestFit="1" customWidth="1"/>
    <col min="12037" max="12037" width="9.44140625" style="3" bestFit="1" customWidth="1"/>
    <col min="12038" max="12038" width="11.6640625" style="3" bestFit="1" customWidth="1"/>
    <col min="12039" max="12040" width="7.44140625" style="3" bestFit="1" customWidth="1"/>
    <col min="12041" max="12041" width="11.6640625" style="3" bestFit="1" customWidth="1"/>
    <col min="12042" max="12044" width="9" style="3"/>
    <col min="12045" max="12045" width="10.44140625" style="3" bestFit="1" customWidth="1"/>
    <col min="12046" max="12288" width="9" style="3"/>
    <col min="12289" max="12289" width="11" style="3" bestFit="1" customWidth="1"/>
    <col min="12290" max="12290" width="11.33203125" style="3" bestFit="1" customWidth="1"/>
    <col min="12291" max="12291" width="8.44140625" style="3" bestFit="1" customWidth="1"/>
    <col min="12292" max="12292" width="10.21875" style="3" bestFit="1" customWidth="1"/>
    <col min="12293" max="12293" width="9.44140625" style="3" bestFit="1" customWidth="1"/>
    <col min="12294" max="12294" width="11.6640625" style="3" bestFit="1" customWidth="1"/>
    <col min="12295" max="12296" width="7.44140625" style="3" bestFit="1" customWidth="1"/>
    <col min="12297" max="12297" width="11.6640625" style="3" bestFit="1" customWidth="1"/>
    <col min="12298" max="12300" width="9" style="3"/>
    <col min="12301" max="12301" width="10.44140625" style="3" bestFit="1" customWidth="1"/>
    <col min="12302" max="12544" width="9" style="3"/>
    <col min="12545" max="12545" width="11" style="3" bestFit="1" customWidth="1"/>
    <col min="12546" max="12546" width="11.33203125" style="3" bestFit="1" customWidth="1"/>
    <col min="12547" max="12547" width="8.44140625" style="3" bestFit="1" customWidth="1"/>
    <col min="12548" max="12548" width="10.21875" style="3" bestFit="1" customWidth="1"/>
    <col min="12549" max="12549" width="9.44140625" style="3" bestFit="1" customWidth="1"/>
    <col min="12550" max="12550" width="11.6640625" style="3" bestFit="1" customWidth="1"/>
    <col min="12551" max="12552" width="7.44140625" style="3" bestFit="1" customWidth="1"/>
    <col min="12553" max="12553" width="11.6640625" style="3" bestFit="1" customWidth="1"/>
    <col min="12554" max="12556" width="9" style="3"/>
    <col min="12557" max="12557" width="10.44140625" style="3" bestFit="1" customWidth="1"/>
    <col min="12558" max="12800" width="9" style="3"/>
    <col min="12801" max="12801" width="11" style="3" bestFit="1" customWidth="1"/>
    <col min="12802" max="12802" width="11.33203125" style="3" bestFit="1" customWidth="1"/>
    <col min="12803" max="12803" width="8.44140625" style="3" bestFit="1" customWidth="1"/>
    <col min="12804" max="12804" width="10.21875" style="3" bestFit="1" customWidth="1"/>
    <col min="12805" max="12805" width="9.44140625" style="3" bestFit="1" customWidth="1"/>
    <col min="12806" max="12806" width="11.6640625" style="3" bestFit="1" customWidth="1"/>
    <col min="12807" max="12808" width="7.44140625" style="3" bestFit="1" customWidth="1"/>
    <col min="12809" max="12809" width="11.6640625" style="3" bestFit="1" customWidth="1"/>
    <col min="12810" max="12812" width="9" style="3"/>
    <col min="12813" max="12813" width="10.44140625" style="3" bestFit="1" customWidth="1"/>
    <col min="12814" max="13056" width="9" style="3"/>
    <col min="13057" max="13057" width="11" style="3" bestFit="1" customWidth="1"/>
    <col min="13058" max="13058" width="11.33203125" style="3" bestFit="1" customWidth="1"/>
    <col min="13059" max="13059" width="8.44140625" style="3" bestFit="1" customWidth="1"/>
    <col min="13060" max="13060" width="10.21875" style="3" bestFit="1" customWidth="1"/>
    <col min="13061" max="13061" width="9.44140625" style="3" bestFit="1" customWidth="1"/>
    <col min="13062" max="13062" width="11.6640625" style="3" bestFit="1" customWidth="1"/>
    <col min="13063" max="13064" width="7.44140625" style="3" bestFit="1" customWidth="1"/>
    <col min="13065" max="13065" width="11.6640625" style="3" bestFit="1" customWidth="1"/>
    <col min="13066" max="13068" width="9" style="3"/>
    <col min="13069" max="13069" width="10.44140625" style="3" bestFit="1" customWidth="1"/>
    <col min="13070" max="13312" width="9" style="3"/>
    <col min="13313" max="13313" width="11" style="3" bestFit="1" customWidth="1"/>
    <col min="13314" max="13314" width="11.33203125" style="3" bestFit="1" customWidth="1"/>
    <col min="13315" max="13315" width="8.44140625" style="3" bestFit="1" customWidth="1"/>
    <col min="13316" max="13316" width="10.21875" style="3" bestFit="1" customWidth="1"/>
    <col min="13317" max="13317" width="9.44140625" style="3" bestFit="1" customWidth="1"/>
    <col min="13318" max="13318" width="11.6640625" style="3" bestFit="1" customWidth="1"/>
    <col min="13319" max="13320" width="7.44140625" style="3" bestFit="1" customWidth="1"/>
    <col min="13321" max="13321" width="11.6640625" style="3" bestFit="1" customWidth="1"/>
    <col min="13322" max="13324" width="9" style="3"/>
    <col min="13325" max="13325" width="10.44140625" style="3" bestFit="1" customWidth="1"/>
    <col min="13326" max="13568" width="9" style="3"/>
    <col min="13569" max="13569" width="11" style="3" bestFit="1" customWidth="1"/>
    <col min="13570" max="13570" width="11.33203125" style="3" bestFit="1" customWidth="1"/>
    <col min="13571" max="13571" width="8.44140625" style="3" bestFit="1" customWidth="1"/>
    <col min="13572" max="13572" width="10.21875" style="3" bestFit="1" customWidth="1"/>
    <col min="13573" max="13573" width="9.44140625" style="3" bestFit="1" customWidth="1"/>
    <col min="13574" max="13574" width="11.6640625" style="3" bestFit="1" customWidth="1"/>
    <col min="13575" max="13576" width="7.44140625" style="3" bestFit="1" customWidth="1"/>
    <col min="13577" max="13577" width="11.6640625" style="3" bestFit="1" customWidth="1"/>
    <col min="13578" max="13580" width="9" style="3"/>
    <col min="13581" max="13581" width="10.44140625" style="3" bestFit="1" customWidth="1"/>
    <col min="13582" max="13824" width="9" style="3"/>
    <col min="13825" max="13825" width="11" style="3" bestFit="1" customWidth="1"/>
    <col min="13826" max="13826" width="11.33203125" style="3" bestFit="1" customWidth="1"/>
    <col min="13827" max="13827" width="8.44140625" style="3" bestFit="1" customWidth="1"/>
    <col min="13828" max="13828" width="10.21875" style="3" bestFit="1" customWidth="1"/>
    <col min="13829" max="13829" width="9.44140625" style="3" bestFit="1" customWidth="1"/>
    <col min="13830" max="13830" width="11.6640625" style="3" bestFit="1" customWidth="1"/>
    <col min="13831" max="13832" width="7.44140625" style="3" bestFit="1" customWidth="1"/>
    <col min="13833" max="13833" width="11.6640625" style="3" bestFit="1" customWidth="1"/>
    <col min="13834" max="13836" width="9" style="3"/>
    <col min="13837" max="13837" width="10.44140625" style="3" bestFit="1" customWidth="1"/>
    <col min="13838" max="14080" width="9" style="3"/>
    <col min="14081" max="14081" width="11" style="3" bestFit="1" customWidth="1"/>
    <col min="14082" max="14082" width="11.33203125" style="3" bestFit="1" customWidth="1"/>
    <col min="14083" max="14083" width="8.44140625" style="3" bestFit="1" customWidth="1"/>
    <col min="14084" max="14084" width="10.21875" style="3" bestFit="1" customWidth="1"/>
    <col min="14085" max="14085" width="9.44140625" style="3" bestFit="1" customWidth="1"/>
    <col min="14086" max="14086" width="11.6640625" style="3" bestFit="1" customWidth="1"/>
    <col min="14087" max="14088" width="7.44140625" style="3" bestFit="1" customWidth="1"/>
    <col min="14089" max="14089" width="11.6640625" style="3" bestFit="1" customWidth="1"/>
    <col min="14090" max="14092" width="9" style="3"/>
    <col min="14093" max="14093" width="10.44140625" style="3" bestFit="1" customWidth="1"/>
    <col min="14094" max="14336" width="9" style="3"/>
    <col min="14337" max="14337" width="11" style="3" bestFit="1" customWidth="1"/>
    <col min="14338" max="14338" width="11.33203125" style="3" bestFit="1" customWidth="1"/>
    <col min="14339" max="14339" width="8.44140625" style="3" bestFit="1" customWidth="1"/>
    <col min="14340" max="14340" width="10.21875" style="3" bestFit="1" customWidth="1"/>
    <col min="14341" max="14341" width="9.44140625" style="3" bestFit="1" customWidth="1"/>
    <col min="14342" max="14342" width="11.6640625" style="3" bestFit="1" customWidth="1"/>
    <col min="14343" max="14344" width="7.44140625" style="3" bestFit="1" customWidth="1"/>
    <col min="14345" max="14345" width="11.6640625" style="3" bestFit="1" customWidth="1"/>
    <col min="14346" max="14348" width="9" style="3"/>
    <col min="14349" max="14349" width="10.44140625" style="3" bestFit="1" customWidth="1"/>
    <col min="14350" max="14592" width="9" style="3"/>
    <col min="14593" max="14593" width="11" style="3" bestFit="1" customWidth="1"/>
    <col min="14594" max="14594" width="11.33203125" style="3" bestFit="1" customWidth="1"/>
    <col min="14595" max="14595" width="8.44140625" style="3" bestFit="1" customWidth="1"/>
    <col min="14596" max="14596" width="10.21875" style="3" bestFit="1" customWidth="1"/>
    <col min="14597" max="14597" width="9.44140625" style="3" bestFit="1" customWidth="1"/>
    <col min="14598" max="14598" width="11.6640625" style="3" bestFit="1" customWidth="1"/>
    <col min="14599" max="14600" width="7.44140625" style="3" bestFit="1" customWidth="1"/>
    <col min="14601" max="14601" width="11.6640625" style="3" bestFit="1" customWidth="1"/>
    <col min="14602" max="14604" width="9" style="3"/>
    <col min="14605" max="14605" width="10.44140625" style="3" bestFit="1" customWidth="1"/>
    <col min="14606" max="14848" width="9" style="3"/>
    <col min="14849" max="14849" width="11" style="3" bestFit="1" customWidth="1"/>
    <col min="14850" max="14850" width="11.33203125" style="3" bestFit="1" customWidth="1"/>
    <col min="14851" max="14851" width="8.44140625" style="3" bestFit="1" customWidth="1"/>
    <col min="14852" max="14852" width="10.21875" style="3" bestFit="1" customWidth="1"/>
    <col min="14853" max="14853" width="9.44140625" style="3" bestFit="1" customWidth="1"/>
    <col min="14854" max="14854" width="11.6640625" style="3" bestFit="1" customWidth="1"/>
    <col min="14855" max="14856" width="7.44140625" style="3" bestFit="1" customWidth="1"/>
    <col min="14857" max="14857" width="11.6640625" style="3" bestFit="1" customWidth="1"/>
    <col min="14858" max="14860" width="9" style="3"/>
    <col min="14861" max="14861" width="10.44140625" style="3" bestFit="1" customWidth="1"/>
    <col min="14862" max="15104" width="9" style="3"/>
    <col min="15105" max="15105" width="11" style="3" bestFit="1" customWidth="1"/>
    <col min="15106" max="15106" width="11.33203125" style="3" bestFit="1" customWidth="1"/>
    <col min="15107" max="15107" width="8.44140625" style="3" bestFit="1" customWidth="1"/>
    <col min="15108" max="15108" width="10.21875" style="3" bestFit="1" customWidth="1"/>
    <col min="15109" max="15109" width="9.44140625" style="3" bestFit="1" customWidth="1"/>
    <col min="15110" max="15110" width="11.6640625" style="3" bestFit="1" customWidth="1"/>
    <col min="15111" max="15112" width="7.44140625" style="3" bestFit="1" customWidth="1"/>
    <col min="15113" max="15113" width="11.6640625" style="3" bestFit="1" customWidth="1"/>
    <col min="15114" max="15116" width="9" style="3"/>
    <col min="15117" max="15117" width="10.44140625" style="3" bestFit="1" customWidth="1"/>
    <col min="15118" max="15360" width="9" style="3"/>
    <col min="15361" max="15361" width="11" style="3" bestFit="1" customWidth="1"/>
    <col min="15362" max="15362" width="11.33203125" style="3" bestFit="1" customWidth="1"/>
    <col min="15363" max="15363" width="8.44140625" style="3" bestFit="1" customWidth="1"/>
    <col min="15364" max="15364" width="10.21875" style="3" bestFit="1" customWidth="1"/>
    <col min="15365" max="15365" width="9.44140625" style="3" bestFit="1" customWidth="1"/>
    <col min="15366" max="15366" width="11.6640625" style="3" bestFit="1" customWidth="1"/>
    <col min="15367" max="15368" width="7.44140625" style="3" bestFit="1" customWidth="1"/>
    <col min="15369" max="15369" width="11.6640625" style="3" bestFit="1" customWidth="1"/>
    <col min="15370" max="15372" width="9" style="3"/>
    <col min="15373" max="15373" width="10.44140625" style="3" bestFit="1" customWidth="1"/>
    <col min="15374" max="15616" width="9" style="3"/>
    <col min="15617" max="15617" width="11" style="3" bestFit="1" customWidth="1"/>
    <col min="15618" max="15618" width="11.33203125" style="3" bestFit="1" customWidth="1"/>
    <col min="15619" max="15619" width="8.44140625" style="3" bestFit="1" customWidth="1"/>
    <col min="15620" max="15620" width="10.21875" style="3" bestFit="1" customWidth="1"/>
    <col min="15621" max="15621" width="9.44140625" style="3" bestFit="1" customWidth="1"/>
    <col min="15622" max="15622" width="11.6640625" style="3" bestFit="1" customWidth="1"/>
    <col min="15623" max="15624" width="7.44140625" style="3" bestFit="1" customWidth="1"/>
    <col min="15625" max="15625" width="11.6640625" style="3" bestFit="1" customWidth="1"/>
    <col min="15626" max="15628" width="9" style="3"/>
    <col min="15629" max="15629" width="10.44140625" style="3" bestFit="1" customWidth="1"/>
    <col min="15630" max="15872" width="9" style="3"/>
    <col min="15873" max="15873" width="11" style="3" bestFit="1" customWidth="1"/>
    <col min="15874" max="15874" width="11.33203125" style="3" bestFit="1" customWidth="1"/>
    <col min="15875" max="15875" width="8.44140625" style="3" bestFit="1" customWidth="1"/>
    <col min="15876" max="15876" width="10.21875" style="3" bestFit="1" customWidth="1"/>
    <col min="15877" max="15877" width="9.44140625" style="3" bestFit="1" customWidth="1"/>
    <col min="15878" max="15878" width="11.6640625" style="3" bestFit="1" customWidth="1"/>
    <col min="15879" max="15880" width="7.44140625" style="3" bestFit="1" customWidth="1"/>
    <col min="15881" max="15881" width="11.6640625" style="3" bestFit="1" customWidth="1"/>
    <col min="15882" max="15884" width="9" style="3"/>
    <col min="15885" max="15885" width="10.44140625" style="3" bestFit="1" customWidth="1"/>
    <col min="15886" max="16128" width="9" style="3"/>
    <col min="16129" max="16129" width="11" style="3" bestFit="1" customWidth="1"/>
    <col min="16130" max="16130" width="11.33203125" style="3" bestFit="1" customWidth="1"/>
    <col min="16131" max="16131" width="8.44140625" style="3" bestFit="1" customWidth="1"/>
    <col min="16132" max="16132" width="10.21875" style="3" bestFit="1" customWidth="1"/>
    <col min="16133" max="16133" width="9.44140625" style="3" bestFit="1" customWidth="1"/>
    <col min="16134" max="16134" width="11.6640625" style="3" bestFit="1" customWidth="1"/>
    <col min="16135" max="16136" width="7.44140625" style="3" bestFit="1" customWidth="1"/>
    <col min="16137" max="16137" width="11.6640625" style="3" bestFit="1" customWidth="1"/>
    <col min="16138" max="16140" width="9" style="3"/>
    <col min="16141" max="16141" width="10.44140625" style="3" bestFit="1" customWidth="1"/>
    <col min="16142" max="16384" width="9" style="3"/>
  </cols>
  <sheetData>
    <row r="1" spans="1:9" ht="19.05" customHeight="1" x14ac:dyDescent="0.2">
      <c r="A1" s="282" t="s">
        <v>29</v>
      </c>
      <c r="B1" s="282"/>
      <c r="C1" s="282"/>
      <c r="D1" s="282"/>
      <c r="E1" s="282"/>
      <c r="F1" s="282"/>
      <c r="G1" s="282"/>
      <c r="H1" s="282"/>
      <c r="I1" s="282"/>
    </row>
    <row r="2" spans="1:9" s="1" customFormat="1" ht="19.05" customHeight="1" x14ac:dyDescent="0.15">
      <c r="I2" s="4" t="s">
        <v>30</v>
      </c>
    </row>
    <row r="3" spans="1:9" s="7" customFormat="1" ht="18" customHeight="1" x14ac:dyDescent="0.2">
      <c r="A3" s="137"/>
      <c r="B3" s="5" t="s">
        <v>31</v>
      </c>
      <c r="C3" s="5" t="s">
        <v>32</v>
      </c>
      <c r="D3" s="5" t="s">
        <v>185</v>
      </c>
      <c r="E3" s="5" t="s">
        <v>186</v>
      </c>
      <c r="F3" s="5" t="s">
        <v>33</v>
      </c>
      <c r="G3" s="5" t="s">
        <v>34</v>
      </c>
      <c r="H3" s="5" t="s">
        <v>35</v>
      </c>
      <c r="I3" s="6" t="s">
        <v>36</v>
      </c>
    </row>
    <row r="4" spans="1:9" s="1" customFormat="1" ht="18" customHeight="1" x14ac:dyDescent="0.15">
      <c r="A4" s="278" t="s">
        <v>37</v>
      </c>
      <c r="B4" s="8">
        <v>259938</v>
      </c>
      <c r="C4" s="8">
        <v>17678</v>
      </c>
      <c r="D4" s="8">
        <v>607166</v>
      </c>
      <c r="E4" s="8">
        <v>293635</v>
      </c>
      <c r="F4" s="8">
        <v>1862368</v>
      </c>
      <c r="G4" s="8">
        <v>5675</v>
      </c>
      <c r="H4" s="8">
        <v>2660</v>
      </c>
      <c r="I4" s="9">
        <f>SUM(B4:H4)</f>
        <v>3049120</v>
      </c>
    </row>
    <row r="5" spans="1:9" s="12" customFormat="1" ht="18" customHeight="1" x14ac:dyDescent="0.15">
      <c r="A5" s="279"/>
      <c r="B5" s="10">
        <v>8.5000000000000006E-2</v>
      </c>
      <c r="C5" s="10">
        <v>6.0000000000000001E-3</v>
      </c>
      <c r="D5" s="10">
        <v>0.19900000000000001</v>
      </c>
      <c r="E5" s="10">
        <v>9.6000000000000002E-2</v>
      </c>
      <c r="F5" s="10">
        <v>0.61099999999999999</v>
      </c>
      <c r="G5" s="10">
        <v>2E-3</v>
      </c>
      <c r="H5" s="10">
        <v>1E-3</v>
      </c>
      <c r="I5" s="11" t="s">
        <v>187</v>
      </c>
    </row>
    <row r="6" spans="1:9" s="1" customFormat="1" ht="18" customHeight="1" x14ac:dyDescent="0.15">
      <c r="A6" s="278" t="s">
        <v>38</v>
      </c>
      <c r="B6" s="8">
        <v>236346</v>
      </c>
      <c r="C6" s="8">
        <v>17623</v>
      </c>
      <c r="D6" s="8">
        <v>485988</v>
      </c>
      <c r="E6" s="8">
        <v>265657</v>
      </c>
      <c r="F6" s="8">
        <v>2097232</v>
      </c>
      <c r="G6" s="8">
        <v>5762</v>
      </c>
      <c r="H6" s="8">
        <v>2704</v>
      </c>
      <c r="I6" s="9">
        <f>SUM(B6:H6)</f>
        <v>3111312</v>
      </c>
    </row>
    <row r="7" spans="1:9" s="1" customFormat="1" ht="18" customHeight="1" x14ac:dyDescent="0.15">
      <c r="A7" s="279"/>
      <c r="B7" s="10">
        <v>7.5999999999999998E-2</v>
      </c>
      <c r="C7" s="10">
        <v>6.0000000000000001E-3</v>
      </c>
      <c r="D7" s="10">
        <v>0.156</v>
      </c>
      <c r="E7" s="10">
        <v>8.5000000000000006E-2</v>
      </c>
      <c r="F7" s="10">
        <v>0.67400000000000004</v>
      </c>
      <c r="G7" s="10">
        <v>2E-3</v>
      </c>
      <c r="H7" s="10">
        <v>1E-3</v>
      </c>
      <c r="I7" s="11"/>
    </row>
    <row r="8" spans="1:9" s="1" customFormat="1" ht="18" customHeight="1" x14ac:dyDescent="0.15">
      <c r="A8" s="278" t="s">
        <v>39</v>
      </c>
      <c r="B8" s="8">
        <v>255467</v>
      </c>
      <c r="C8" s="8">
        <v>20133</v>
      </c>
      <c r="D8" s="8">
        <v>457544</v>
      </c>
      <c r="E8" s="8">
        <v>263243</v>
      </c>
      <c r="F8" s="8">
        <v>2005596</v>
      </c>
      <c r="G8" s="8">
        <v>5769</v>
      </c>
      <c r="H8" s="8">
        <v>2816</v>
      </c>
      <c r="I8" s="9">
        <v>3010567</v>
      </c>
    </row>
    <row r="9" spans="1:9" s="1" customFormat="1" ht="18" customHeight="1" x14ac:dyDescent="0.15">
      <c r="A9" s="279"/>
      <c r="B9" s="10">
        <v>8.5000000000000006E-2</v>
      </c>
      <c r="C9" s="10">
        <v>7.0000000000000001E-3</v>
      </c>
      <c r="D9" s="10">
        <v>0.152</v>
      </c>
      <c r="E9" s="10">
        <v>8.6999999999999994E-2</v>
      </c>
      <c r="F9" s="10">
        <v>0.66600000000000004</v>
      </c>
      <c r="G9" s="10">
        <v>2E-3</v>
      </c>
      <c r="H9" s="10">
        <v>1E-3</v>
      </c>
      <c r="I9" s="11" t="s">
        <v>187</v>
      </c>
    </row>
    <row r="10" spans="1:9" s="1" customFormat="1" ht="18" customHeight="1" x14ac:dyDescent="0.15">
      <c r="A10" s="278" t="s">
        <v>40</v>
      </c>
      <c r="B10" s="8">
        <v>240537</v>
      </c>
      <c r="C10" s="8">
        <v>46803</v>
      </c>
      <c r="D10" s="8">
        <v>434613</v>
      </c>
      <c r="E10" s="8">
        <v>244787</v>
      </c>
      <c r="F10" s="8">
        <v>3399606</v>
      </c>
      <c r="G10" s="8">
        <v>5639</v>
      </c>
      <c r="H10" s="8">
        <v>3140</v>
      </c>
      <c r="I10" s="9">
        <f>SUM(B10:H10)</f>
        <v>4375125</v>
      </c>
    </row>
    <row r="11" spans="1:9" s="1" customFormat="1" ht="18" customHeight="1" x14ac:dyDescent="0.15">
      <c r="A11" s="279"/>
      <c r="B11" s="10">
        <v>5.5E-2</v>
      </c>
      <c r="C11" s="10">
        <v>1.0999999999999999E-2</v>
      </c>
      <c r="D11" s="10">
        <v>9.9000000000000005E-2</v>
      </c>
      <c r="E11" s="10">
        <v>5.6000000000000001E-2</v>
      </c>
      <c r="F11" s="10">
        <v>0.77700000000000002</v>
      </c>
      <c r="G11" s="10">
        <v>1E-3</v>
      </c>
      <c r="H11" s="10">
        <v>1E-3</v>
      </c>
      <c r="I11" s="11" t="s">
        <v>187</v>
      </c>
    </row>
    <row r="12" spans="1:9" s="1" customFormat="1" ht="18" customHeight="1" x14ac:dyDescent="0.15">
      <c r="A12" s="278" t="s">
        <v>41</v>
      </c>
      <c r="B12" s="8">
        <v>236695</v>
      </c>
      <c r="C12" s="8">
        <v>61405</v>
      </c>
      <c r="D12" s="8">
        <v>414146</v>
      </c>
      <c r="E12" s="8">
        <v>245495</v>
      </c>
      <c r="F12" s="8">
        <v>3725768</v>
      </c>
      <c r="G12" s="8">
        <v>5401</v>
      </c>
      <c r="H12" s="8">
        <v>3315</v>
      </c>
      <c r="I12" s="9">
        <v>4692224</v>
      </c>
    </row>
    <row r="13" spans="1:9" s="1" customFormat="1" ht="18" customHeight="1" x14ac:dyDescent="0.15">
      <c r="A13" s="279"/>
      <c r="B13" s="10">
        <v>0.05</v>
      </c>
      <c r="C13" s="10">
        <v>1.2999999999999999E-2</v>
      </c>
      <c r="D13" s="10">
        <v>8.7999999999999995E-2</v>
      </c>
      <c r="E13" s="10">
        <v>5.1999999999999998E-2</v>
      </c>
      <c r="F13" s="10">
        <v>0.79400000000000004</v>
      </c>
      <c r="G13" s="10">
        <v>1E-3</v>
      </c>
      <c r="H13" s="10">
        <v>1E-3</v>
      </c>
      <c r="I13" s="11" t="s">
        <v>187</v>
      </c>
    </row>
    <row r="14" spans="1:9" s="1" customFormat="1" ht="18" customHeight="1" x14ac:dyDescent="0.15">
      <c r="A14" s="278" t="s">
        <v>42</v>
      </c>
      <c r="B14" s="8">
        <v>244616</v>
      </c>
      <c r="C14" s="8">
        <v>65187</v>
      </c>
      <c r="D14" s="8">
        <v>393305</v>
      </c>
      <c r="E14" s="8">
        <v>246896</v>
      </c>
      <c r="F14" s="8">
        <v>4049775</v>
      </c>
      <c r="G14" s="8">
        <v>6019</v>
      </c>
      <c r="H14" s="8">
        <v>3968</v>
      </c>
      <c r="I14" s="9">
        <v>5009765</v>
      </c>
    </row>
    <row r="15" spans="1:9" s="1" customFormat="1" ht="18" customHeight="1" x14ac:dyDescent="0.15">
      <c r="A15" s="279"/>
      <c r="B15" s="10">
        <v>4.9000000000000002E-2</v>
      </c>
      <c r="C15" s="10">
        <v>1.2999999999999999E-2</v>
      </c>
      <c r="D15" s="10">
        <v>7.9000000000000001E-2</v>
      </c>
      <c r="E15" s="10">
        <v>4.9000000000000002E-2</v>
      </c>
      <c r="F15" s="10">
        <v>0.80800000000000005</v>
      </c>
      <c r="G15" s="10">
        <v>1E-3</v>
      </c>
      <c r="H15" s="10">
        <v>1E-3</v>
      </c>
      <c r="I15" s="11" t="s">
        <v>187</v>
      </c>
    </row>
    <row r="16" spans="1:9" s="1" customFormat="1" ht="18" customHeight="1" x14ac:dyDescent="0.15">
      <c r="A16" s="278" t="s">
        <v>43</v>
      </c>
      <c r="B16" s="8">
        <v>251862</v>
      </c>
      <c r="C16" s="8">
        <v>69373</v>
      </c>
      <c r="D16" s="8">
        <v>382924</v>
      </c>
      <c r="E16" s="8">
        <v>250509</v>
      </c>
      <c r="F16" s="8">
        <v>4172476</v>
      </c>
      <c r="G16" s="8">
        <v>5999</v>
      </c>
      <c r="H16" s="8">
        <v>4495</v>
      </c>
      <c r="I16" s="9">
        <v>5137637</v>
      </c>
    </row>
    <row r="17" spans="1:9" s="1" customFormat="1" ht="18" customHeight="1" x14ac:dyDescent="0.15">
      <c r="A17" s="279"/>
      <c r="B17" s="10">
        <v>4.9000000000000002E-2</v>
      </c>
      <c r="C17" s="10">
        <v>1.4E-2</v>
      </c>
      <c r="D17" s="10">
        <v>7.4999999999999997E-2</v>
      </c>
      <c r="E17" s="10">
        <v>4.9000000000000002E-2</v>
      </c>
      <c r="F17" s="10">
        <v>0.81200000000000006</v>
      </c>
      <c r="G17" s="10">
        <v>1E-3</v>
      </c>
      <c r="H17" s="10">
        <v>1E-3</v>
      </c>
      <c r="I17" s="11" t="s">
        <v>187</v>
      </c>
    </row>
    <row r="18" spans="1:9" s="1" customFormat="1" ht="18" customHeight="1" x14ac:dyDescent="0.15">
      <c r="A18" s="283" t="s">
        <v>44</v>
      </c>
      <c r="B18" s="13">
        <v>259778</v>
      </c>
      <c r="C18" s="13">
        <v>73838</v>
      </c>
      <c r="D18" s="13">
        <v>391360</v>
      </c>
      <c r="E18" s="13">
        <v>239775</v>
      </c>
      <c r="F18" s="13">
        <v>4302263</v>
      </c>
      <c r="G18" s="13">
        <v>6367</v>
      </c>
      <c r="H18" s="13">
        <v>4903</v>
      </c>
      <c r="I18" s="14">
        <f>SUM(B18:H18)</f>
        <v>5278284</v>
      </c>
    </row>
    <row r="19" spans="1:9" s="1" customFormat="1" ht="18" customHeight="1" x14ac:dyDescent="0.15">
      <c r="A19" s="284"/>
      <c r="B19" s="15">
        <v>4.9000000000000002E-2</v>
      </c>
      <c r="C19" s="15">
        <v>1.4E-2</v>
      </c>
      <c r="D19" s="15">
        <v>7.3999999999999996E-2</v>
      </c>
      <c r="E19" s="15">
        <v>4.4999999999999998E-2</v>
      </c>
      <c r="F19" s="15">
        <v>0.81499999999999995</v>
      </c>
      <c r="G19" s="15">
        <v>1E-3</v>
      </c>
      <c r="H19" s="15">
        <v>1E-3</v>
      </c>
      <c r="I19" s="16"/>
    </row>
    <row r="20" spans="1:9" s="1" customFormat="1" ht="18" customHeight="1" x14ac:dyDescent="0.15">
      <c r="A20" s="278" t="s">
        <v>45</v>
      </c>
      <c r="B20" s="8">
        <v>254438</v>
      </c>
      <c r="C20" s="8">
        <v>75439</v>
      </c>
      <c r="D20" s="8">
        <v>380437</v>
      </c>
      <c r="E20" s="8">
        <v>229543</v>
      </c>
      <c r="F20" s="8">
        <v>4385026</v>
      </c>
      <c r="G20" s="8">
        <v>6289</v>
      </c>
      <c r="H20" s="8">
        <v>5168</v>
      </c>
      <c r="I20" s="9">
        <v>5336339</v>
      </c>
    </row>
    <row r="21" spans="1:9" s="1" customFormat="1" ht="18" customHeight="1" x14ac:dyDescent="0.15">
      <c r="A21" s="279"/>
      <c r="B21" s="10">
        <v>4.8000000000000001E-2</v>
      </c>
      <c r="C21" s="10">
        <v>1.4E-2</v>
      </c>
      <c r="D21" s="10">
        <v>7.0999999999999994E-2</v>
      </c>
      <c r="E21" s="10">
        <v>4.2999999999999997E-2</v>
      </c>
      <c r="F21" s="10">
        <v>0.82199999999999995</v>
      </c>
      <c r="G21" s="10">
        <v>1E-3</v>
      </c>
      <c r="H21" s="10">
        <v>1E-3</v>
      </c>
      <c r="I21" s="11"/>
    </row>
    <row r="22" spans="1:9" s="1" customFormat="1" ht="18" customHeight="1" x14ac:dyDescent="0.15">
      <c r="A22" s="278" t="s">
        <v>46</v>
      </c>
      <c r="B22" s="8">
        <v>254715</v>
      </c>
      <c r="C22" s="8">
        <v>76397</v>
      </c>
      <c r="D22" s="8">
        <v>364192</v>
      </c>
      <c r="E22" s="8">
        <v>215940</v>
      </c>
      <c r="F22" s="8">
        <v>4449219</v>
      </c>
      <c r="G22" s="8">
        <v>5599</v>
      </c>
      <c r="H22" s="8">
        <v>5821</v>
      </c>
      <c r="I22" s="9">
        <v>5371882</v>
      </c>
    </row>
    <row r="23" spans="1:9" s="1" customFormat="1" ht="18" customHeight="1" x14ac:dyDescent="0.15">
      <c r="A23" s="279"/>
      <c r="B23" s="10">
        <v>4.7E-2</v>
      </c>
      <c r="C23" s="10">
        <v>1.4E-2</v>
      </c>
      <c r="D23" s="10">
        <v>6.8000000000000005E-2</v>
      </c>
      <c r="E23" s="10">
        <v>0.04</v>
      </c>
      <c r="F23" s="10">
        <v>0.82799999999999996</v>
      </c>
      <c r="G23" s="10">
        <v>1E-3</v>
      </c>
      <c r="H23" s="10">
        <v>1E-3</v>
      </c>
      <c r="I23" s="11"/>
    </row>
    <row r="24" spans="1:9" s="1" customFormat="1" ht="18" customHeight="1" x14ac:dyDescent="0.15">
      <c r="A24" s="278" t="s">
        <v>47</v>
      </c>
      <c r="B24" s="8">
        <v>252763</v>
      </c>
      <c r="C24" s="8">
        <v>76963</v>
      </c>
      <c r="D24" s="8">
        <v>350814</v>
      </c>
      <c r="E24" s="8">
        <v>212841</v>
      </c>
      <c r="F24" s="8">
        <v>4591269</v>
      </c>
      <c r="G24" s="8">
        <v>5700</v>
      </c>
      <c r="H24" s="8">
        <v>6441</v>
      </c>
      <c r="I24" s="9">
        <f>SUM(B24:H24)</f>
        <v>5496791</v>
      </c>
    </row>
    <row r="25" spans="1:9" s="1" customFormat="1" ht="18" customHeight="1" x14ac:dyDescent="0.15">
      <c r="A25" s="279"/>
      <c r="B25" s="10">
        <v>4.5999999999999999E-2</v>
      </c>
      <c r="C25" s="10">
        <v>1.4E-2</v>
      </c>
      <c r="D25" s="10">
        <v>6.4000000000000001E-2</v>
      </c>
      <c r="E25" s="10">
        <v>3.9E-2</v>
      </c>
      <c r="F25" s="10">
        <v>0.83499999999999996</v>
      </c>
      <c r="G25" s="10">
        <v>1E-3</v>
      </c>
      <c r="H25" s="10">
        <v>1E-3</v>
      </c>
      <c r="I25" s="11"/>
    </row>
    <row r="26" spans="1:9" s="1" customFormat="1" ht="18" customHeight="1" x14ac:dyDescent="0.15">
      <c r="A26" s="278" t="s">
        <v>48</v>
      </c>
      <c r="B26" s="8">
        <v>253309</v>
      </c>
      <c r="C26" s="8">
        <v>77932</v>
      </c>
      <c r="D26" s="8">
        <v>334576</v>
      </c>
      <c r="E26" s="8">
        <v>203278</v>
      </c>
      <c r="F26" s="8">
        <v>4639538</v>
      </c>
      <c r="G26" s="8">
        <v>5510</v>
      </c>
      <c r="H26" s="8">
        <v>7209</v>
      </c>
      <c r="I26" s="9">
        <f>SUM(B26:H26)</f>
        <v>5521352</v>
      </c>
    </row>
    <row r="27" spans="1:9" s="1" customFormat="1" ht="18" customHeight="1" x14ac:dyDescent="0.15">
      <c r="A27" s="279"/>
      <c r="B27" s="10">
        <v>4.5999999999999999E-2</v>
      </c>
      <c r="C27" s="10">
        <v>1.4E-2</v>
      </c>
      <c r="D27" s="10">
        <v>6.0999999999999999E-2</v>
      </c>
      <c r="E27" s="10">
        <v>3.6999999999999998E-2</v>
      </c>
      <c r="F27" s="10">
        <v>0.84</v>
      </c>
      <c r="G27" s="10">
        <v>1E-3</v>
      </c>
      <c r="H27" s="10">
        <v>1E-3</v>
      </c>
      <c r="I27" s="11"/>
    </row>
    <row r="28" spans="1:9" s="1" customFormat="1" ht="18" customHeight="1" x14ac:dyDescent="0.15">
      <c r="A28" s="278" t="s">
        <v>49</v>
      </c>
      <c r="B28" s="8">
        <v>253867</v>
      </c>
      <c r="C28" s="8">
        <v>77884</v>
      </c>
      <c r="D28" s="8">
        <v>315400</v>
      </c>
      <c r="E28" s="8">
        <v>191310</v>
      </c>
      <c r="F28" s="8">
        <v>4816043</v>
      </c>
      <c r="G28" s="8">
        <v>5349</v>
      </c>
      <c r="H28" s="8">
        <v>8017</v>
      </c>
      <c r="I28" s="9">
        <f>SUM(B28:H28)</f>
        <v>5667870</v>
      </c>
    </row>
    <row r="29" spans="1:9" s="1" customFormat="1" ht="18" customHeight="1" x14ac:dyDescent="0.15">
      <c r="A29" s="279"/>
      <c r="B29" s="10">
        <v>4.4999999999999998E-2</v>
      </c>
      <c r="C29" s="10">
        <v>1.4E-2</v>
      </c>
      <c r="D29" s="10">
        <v>5.6000000000000001E-2</v>
      </c>
      <c r="E29" s="10">
        <v>3.4000000000000002E-2</v>
      </c>
      <c r="F29" s="10">
        <v>0.85</v>
      </c>
      <c r="G29" s="10">
        <v>1E-3</v>
      </c>
      <c r="H29" s="10">
        <v>1E-3</v>
      </c>
      <c r="I29" s="11"/>
    </row>
    <row r="30" spans="1:9" s="1" customFormat="1" ht="18" customHeight="1" x14ac:dyDescent="0.15">
      <c r="A30" s="278" t="s">
        <v>50</v>
      </c>
      <c r="B30" s="8">
        <v>246570</v>
      </c>
      <c r="C30" s="8">
        <v>77417</v>
      </c>
      <c r="D30" s="8">
        <v>299625</v>
      </c>
      <c r="E30" s="8">
        <v>187967</v>
      </c>
      <c r="F30" s="8">
        <v>4847155</v>
      </c>
      <c r="G30" s="8">
        <v>5185</v>
      </c>
      <c r="H30" s="8">
        <v>8218</v>
      </c>
      <c r="I30" s="9">
        <v>5672136</v>
      </c>
    </row>
    <row r="31" spans="1:9" s="1" customFormat="1" ht="18" customHeight="1" x14ac:dyDescent="0.15">
      <c r="A31" s="279"/>
      <c r="B31" s="10">
        <v>4.2999999999999997E-2</v>
      </c>
      <c r="C31" s="10">
        <v>1.4E-2</v>
      </c>
      <c r="D31" s="10">
        <v>5.2999999999999999E-2</v>
      </c>
      <c r="E31" s="10">
        <v>3.3000000000000002E-2</v>
      </c>
      <c r="F31" s="10">
        <v>0.85499999999999998</v>
      </c>
      <c r="G31" s="10">
        <v>1E-3</v>
      </c>
      <c r="H31" s="10">
        <v>1E-3</v>
      </c>
      <c r="I31" s="11"/>
    </row>
    <row r="32" spans="1:9" s="1" customFormat="1" ht="18" customHeight="1" x14ac:dyDescent="0.15">
      <c r="A32" s="278" t="s">
        <v>51</v>
      </c>
      <c r="B32" s="8">
        <v>240703</v>
      </c>
      <c r="C32" s="8">
        <v>75384</v>
      </c>
      <c r="D32" s="8">
        <v>285835</v>
      </c>
      <c r="E32" s="8">
        <v>178808</v>
      </c>
      <c r="F32" s="8">
        <v>4685706</v>
      </c>
      <c r="G32" s="8">
        <v>4625</v>
      </c>
      <c r="H32" s="8">
        <v>8280</v>
      </c>
      <c r="I32" s="9">
        <f>SUM(B32:H32)</f>
        <v>5479341</v>
      </c>
    </row>
    <row r="33" spans="1:9" s="1" customFormat="1" ht="18" customHeight="1" x14ac:dyDescent="0.15">
      <c r="A33" s="279"/>
      <c r="B33" s="10">
        <v>4.3999999999999997E-2</v>
      </c>
      <c r="C33" s="10">
        <v>1.4E-2</v>
      </c>
      <c r="D33" s="10">
        <v>5.1999999999999998E-2</v>
      </c>
      <c r="E33" s="10">
        <v>3.3000000000000002E-2</v>
      </c>
      <c r="F33" s="10">
        <v>0.85499999999999998</v>
      </c>
      <c r="G33" s="10">
        <v>1E-3</v>
      </c>
      <c r="H33" s="10">
        <v>1E-3</v>
      </c>
      <c r="I33" s="11"/>
    </row>
    <row r="34" spans="1:9" s="1" customFormat="1" ht="18" customHeight="1" x14ac:dyDescent="0.15">
      <c r="A34" s="278" t="s">
        <v>52</v>
      </c>
      <c r="B34" s="8">
        <v>237260</v>
      </c>
      <c r="C34" s="8">
        <v>74089</v>
      </c>
      <c r="D34" s="8">
        <v>272253</v>
      </c>
      <c r="E34" s="8">
        <v>170130</v>
      </c>
      <c r="F34" s="8">
        <v>5079511</v>
      </c>
      <c r="G34" s="8">
        <v>4602</v>
      </c>
      <c r="H34" s="8">
        <v>8433</v>
      </c>
      <c r="I34" s="9">
        <f>SUM(B34:H34)</f>
        <v>5846278</v>
      </c>
    </row>
    <row r="35" spans="1:9" s="1" customFormat="1" ht="18" customHeight="1" x14ac:dyDescent="0.15">
      <c r="A35" s="279"/>
      <c r="B35" s="10">
        <v>4.1000000000000002E-2</v>
      </c>
      <c r="C35" s="10">
        <v>1.2999999999999999E-2</v>
      </c>
      <c r="D35" s="10">
        <v>4.7E-2</v>
      </c>
      <c r="E35" s="10">
        <v>2.9000000000000001E-2</v>
      </c>
      <c r="F35" s="10">
        <v>0.86899999999999999</v>
      </c>
      <c r="G35" s="10">
        <v>1E-3</v>
      </c>
      <c r="H35" s="10">
        <v>1E-3</v>
      </c>
      <c r="I35" s="11"/>
    </row>
    <row r="36" spans="1:9" s="1" customFormat="1" ht="18" customHeight="1" x14ac:dyDescent="0.15">
      <c r="A36" s="278" t="s">
        <v>53</v>
      </c>
      <c r="B36" s="8">
        <v>236504</v>
      </c>
      <c r="C36" s="8">
        <v>73955</v>
      </c>
      <c r="D36" s="8">
        <v>261604</v>
      </c>
      <c r="E36" s="8">
        <v>182226</v>
      </c>
      <c r="F36" s="8">
        <v>5021978</v>
      </c>
      <c r="G36" s="8">
        <v>4488</v>
      </c>
      <c r="H36" s="8">
        <v>8108</v>
      </c>
      <c r="I36" s="9">
        <f>SUM(B36:H36)</f>
        <v>5788863</v>
      </c>
    </row>
    <row r="37" spans="1:9" s="1" customFormat="1" ht="18" customHeight="1" x14ac:dyDescent="0.15">
      <c r="A37" s="279"/>
      <c r="B37" s="10">
        <v>4.1000000000000002E-2</v>
      </c>
      <c r="C37" s="10">
        <v>1.2999999999999999E-2</v>
      </c>
      <c r="D37" s="10">
        <v>4.4999999999999998E-2</v>
      </c>
      <c r="E37" s="10">
        <v>3.1E-2</v>
      </c>
      <c r="F37" s="10">
        <v>0.86799999999999999</v>
      </c>
      <c r="G37" s="10">
        <v>1E-3</v>
      </c>
      <c r="H37" s="10">
        <v>1E-3</v>
      </c>
      <c r="I37" s="11"/>
    </row>
    <row r="38" spans="1:9" s="1" customFormat="1" ht="18" customHeight="1" x14ac:dyDescent="0.15">
      <c r="A38" s="283" t="s">
        <v>54</v>
      </c>
      <c r="B38" s="13">
        <v>232424</v>
      </c>
      <c r="C38" s="13">
        <v>72333</v>
      </c>
      <c r="D38" s="13">
        <v>246234</v>
      </c>
      <c r="E38" s="13">
        <v>157770</v>
      </c>
      <c r="F38" s="13">
        <v>5365863</v>
      </c>
      <c r="G38" s="13">
        <v>4315</v>
      </c>
      <c r="H38" s="13">
        <v>8120</v>
      </c>
      <c r="I38" s="14">
        <v>6087061</v>
      </c>
    </row>
    <row r="39" spans="1:9" s="1" customFormat="1" ht="18" customHeight="1" x14ac:dyDescent="0.15">
      <c r="A39" s="279"/>
      <c r="B39" s="10">
        <v>3.7999999999999999E-2</v>
      </c>
      <c r="C39" s="10">
        <v>1.2E-2</v>
      </c>
      <c r="D39" s="10">
        <v>0.04</v>
      </c>
      <c r="E39" s="10">
        <v>2.5999999999999999E-2</v>
      </c>
      <c r="F39" s="10">
        <v>0.88200000000000001</v>
      </c>
      <c r="G39" s="10">
        <v>1E-3</v>
      </c>
      <c r="H39" s="10">
        <v>1E-3</v>
      </c>
      <c r="I39" s="11"/>
    </row>
    <row r="40" spans="1:9" s="1" customFormat="1" ht="18" customHeight="1" x14ac:dyDescent="0.15">
      <c r="A40" s="283" t="s">
        <v>55</v>
      </c>
      <c r="B40" s="13">
        <v>227199</v>
      </c>
      <c r="C40" s="13">
        <v>70153</v>
      </c>
      <c r="D40" s="13">
        <v>237430</v>
      </c>
      <c r="E40" s="13">
        <v>158317</v>
      </c>
      <c r="F40" s="13">
        <v>5424235</v>
      </c>
      <c r="G40" s="13">
        <v>4148</v>
      </c>
      <c r="H40" s="13">
        <v>7864</v>
      </c>
      <c r="I40" s="14">
        <f>SUM(B40:H40)</f>
        <v>6129346</v>
      </c>
    </row>
    <row r="41" spans="1:9" ht="18" customHeight="1" x14ac:dyDescent="0.2">
      <c r="A41" s="279"/>
      <c r="B41" s="10">
        <v>3.6999999999999998E-2</v>
      </c>
      <c r="C41" s="10">
        <v>1.0999999999999999E-2</v>
      </c>
      <c r="D41" s="10">
        <v>3.9E-2</v>
      </c>
      <c r="E41" s="10">
        <v>2.5999999999999999E-2</v>
      </c>
      <c r="F41" s="10">
        <v>0.88500000000000001</v>
      </c>
      <c r="G41" s="10">
        <v>1E-3</v>
      </c>
      <c r="H41" s="10">
        <v>1E-3</v>
      </c>
      <c r="I41" s="11"/>
    </row>
    <row r="42" spans="1:9" s="1" customFormat="1" ht="18" customHeight="1" x14ac:dyDescent="0.15">
      <c r="A42" s="283" t="s">
        <v>56</v>
      </c>
      <c r="B42" s="17">
        <v>222587</v>
      </c>
      <c r="C42" s="17">
        <v>74661</v>
      </c>
      <c r="D42" s="8">
        <v>223788</v>
      </c>
      <c r="E42" s="8">
        <v>154329</v>
      </c>
      <c r="F42" s="8">
        <v>5499351</v>
      </c>
      <c r="G42" s="8">
        <v>4016</v>
      </c>
      <c r="H42" s="8">
        <v>7542</v>
      </c>
      <c r="I42" s="9">
        <v>6186274</v>
      </c>
    </row>
    <row r="43" spans="1:9" ht="18" customHeight="1" x14ac:dyDescent="0.2">
      <c r="A43" s="279"/>
      <c r="B43" s="18">
        <f>B42/$I$42</f>
        <v>3.5980785849446695E-2</v>
      </c>
      <c r="C43" s="18">
        <f t="shared" ref="C43:H43" si="0">C42/$I$42</f>
        <v>1.2068815574609208E-2</v>
      </c>
      <c r="D43" s="18">
        <f t="shared" si="0"/>
        <v>3.617492532661825E-2</v>
      </c>
      <c r="E43" s="18">
        <f t="shared" si="0"/>
        <v>2.4947003640640553E-2</v>
      </c>
      <c r="F43" s="18">
        <f t="shared" si="0"/>
        <v>0.88896013981921918</v>
      </c>
      <c r="G43" s="18">
        <f t="shared" si="0"/>
        <v>6.4917913432221074E-4</v>
      </c>
      <c r="H43" s="18">
        <f t="shared" si="0"/>
        <v>1.2191506551439526E-3</v>
      </c>
      <c r="I43" s="19"/>
    </row>
    <row r="44" spans="1:9" ht="19.05" customHeight="1" x14ac:dyDescent="0.2">
      <c r="A44" s="283" t="s">
        <v>57</v>
      </c>
      <c r="B44" s="13">
        <v>220662</v>
      </c>
      <c r="C44" s="13">
        <v>73760</v>
      </c>
      <c r="D44" s="13">
        <v>217187</v>
      </c>
      <c r="E44" s="13">
        <v>139363</v>
      </c>
      <c r="F44" s="13">
        <v>5602747</v>
      </c>
      <c r="G44" s="13">
        <v>3915</v>
      </c>
      <c r="H44" s="13">
        <v>7354</v>
      </c>
      <c r="I44" s="14">
        <f>SUM(B44:H44)</f>
        <v>6264988</v>
      </c>
    </row>
    <row r="45" spans="1:9" ht="19.05" customHeight="1" x14ac:dyDescent="0.2">
      <c r="A45" s="279"/>
      <c r="B45" s="10">
        <v>3.5000000000000003E-2</v>
      </c>
      <c r="C45" s="10">
        <v>1.2E-2</v>
      </c>
      <c r="D45" s="10">
        <v>3.5000000000000003E-2</v>
      </c>
      <c r="E45" s="10">
        <v>2.1999999999999999E-2</v>
      </c>
      <c r="F45" s="10">
        <v>0.89400000000000002</v>
      </c>
      <c r="G45" s="10">
        <v>1E-3</v>
      </c>
      <c r="H45" s="10">
        <v>1E-3</v>
      </c>
      <c r="I45" s="11"/>
    </row>
    <row r="46" spans="1:9" ht="19.05" customHeight="1" x14ac:dyDescent="0.2">
      <c r="A46" s="280" t="s">
        <v>58</v>
      </c>
      <c r="B46" s="20">
        <v>220758</v>
      </c>
      <c r="C46" s="20">
        <v>73653</v>
      </c>
      <c r="D46" s="20">
        <v>210917</v>
      </c>
      <c r="E46" s="20">
        <v>132687</v>
      </c>
      <c r="F46" s="20">
        <v>5251391</v>
      </c>
      <c r="G46" s="20">
        <v>3951</v>
      </c>
      <c r="H46" s="20">
        <v>7276</v>
      </c>
      <c r="I46" s="21">
        <f>SUM(B46:H46)</f>
        <v>5900633</v>
      </c>
    </row>
    <row r="47" spans="1:9" ht="19.05" customHeight="1" x14ac:dyDescent="0.2">
      <c r="A47" s="281"/>
      <c r="B47" s="10">
        <v>3.6999999999999998E-2</v>
      </c>
      <c r="C47" s="10">
        <v>1.2E-2</v>
      </c>
      <c r="D47" s="10">
        <v>3.5999999999999997E-2</v>
      </c>
      <c r="E47" s="10">
        <v>2.1999999999999999E-2</v>
      </c>
      <c r="F47" s="10">
        <v>0.89</v>
      </c>
      <c r="G47" s="10">
        <f>G46/I46</f>
        <v>6.6958917797463422E-4</v>
      </c>
      <c r="H47" s="10">
        <f>H46/I46</f>
        <v>1.2330880432658666E-3</v>
      </c>
      <c r="I47" s="22"/>
    </row>
    <row r="48" spans="1:9" ht="19.05" customHeight="1" x14ac:dyDescent="0.2">
      <c r="A48" s="280" t="s">
        <v>59</v>
      </c>
      <c r="B48" s="20">
        <v>219234</v>
      </c>
      <c r="C48" s="20">
        <v>73160</v>
      </c>
      <c r="D48" s="20">
        <v>204179</v>
      </c>
      <c r="E48" s="20">
        <v>128495</v>
      </c>
      <c r="F48" s="20">
        <v>5371262</v>
      </c>
      <c r="G48" s="20">
        <v>3889</v>
      </c>
      <c r="H48" s="20">
        <v>7262</v>
      </c>
      <c r="I48" s="21">
        <f>SUM(B48:H48)</f>
        <v>6007481</v>
      </c>
    </row>
    <row r="49" spans="1:10" ht="19.05" customHeight="1" x14ac:dyDescent="0.2">
      <c r="A49" s="281"/>
      <c r="B49" s="10">
        <f>B48/I48</f>
        <v>3.6493498689384118E-2</v>
      </c>
      <c r="C49" s="10">
        <f>C48/I48</f>
        <v>1.2178149210958803E-2</v>
      </c>
      <c r="D49" s="10">
        <f>D48/I48</f>
        <v>3.398745663948001E-2</v>
      </c>
      <c r="E49" s="10">
        <f>E48/I48</f>
        <v>2.1389164609925525E-2</v>
      </c>
      <c r="F49" s="10">
        <f>F48/I48</f>
        <v>0.89409554520438761</v>
      </c>
      <c r="G49" s="10">
        <f>G48/I48</f>
        <v>6.4735951724191891E-4</v>
      </c>
      <c r="H49" s="10">
        <f>H48/I48</f>
        <v>1.2088261286219632E-3</v>
      </c>
      <c r="I49" s="22"/>
    </row>
    <row r="50" spans="1:10" ht="19.05" customHeight="1" x14ac:dyDescent="0.2">
      <c r="A50" s="280" t="s">
        <v>60</v>
      </c>
      <c r="B50" s="20">
        <v>222276</v>
      </c>
      <c r="C50" s="20">
        <v>72961</v>
      </c>
      <c r="D50" s="20">
        <v>206045</v>
      </c>
      <c r="E50" s="20">
        <v>121590</v>
      </c>
      <c r="F50" s="20">
        <v>5247560</v>
      </c>
      <c r="G50" s="20">
        <v>4138</v>
      </c>
      <c r="H50" s="20">
        <v>6989</v>
      </c>
      <c r="I50" s="21">
        <f>SUM(B50:H50)</f>
        <v>5881559</v>
      </c>
    </row>
    <row r="51" spans="1:10" ht="19.05" customHeight="1" x14ac:dyDescent="0.2">
      <c r="A51" s="281"/>
      <c r="B51" s="10">
        <f>B50/I50</f>
        <v>3.7792020789045901E-2</v>
      </c>
      <c r="C51" s="10">
        <f>C50/I50</f>
        <v>1.2405044308830363E-2</v>
      </c>
      <c r="D51" s="10">
        <f>D50/I50</f>
        <v>3.5032378320101865E-2</v>
      </c>
      <c r="E51" s="10">
        <f>E50/I50</f>
        <v>2.0673090246990638E-2</v>
      </c>
      <c r="F51" s="10">
        <f>F50/I50</f>
        <v>0.89220562099266543</v>
      </c>
      <c r="G51" s="10">
        <f>G50/I50</f>
        <v>7.03554958812791E-4</v>
      </c>
      <c r="H51" s="10">
        <f>H50/I50</f>
        <v>1.1882903835530683E-3</v>
      </c>
      <c r="I51" s="22"/>
    </row>
    <row r="52" spans="1:10" ht="19.05" customHeight="1" x14ac:dyDescent="0.2">
      <c r="A52" s="280" t="s">
        <v>61</v>
      </c>
      <c r="B52" s="20">
        <v>220394</v>
      </c>
      <c r="C52" s="20">
        <v>72568</v>
      </c>
      <c r="D52" s="20">
        <v>206975</v>
      </c>
      <c r="E52" s="20">
        <v>114372</v>
      </c>
      <c r="F52" s="20">
        <v>5665966</v>
      </c>
      <c r="G52" s="20">
        <v>3789</v>
      </c>
      <c r="H52" s="20">
        <v>6316</v>
      </c>
      <c r="I52" s="21">
        <f>SUM(B52:H52)</f>
        <v>6290380</v>
      </c>
    </row>
    <row r="53" spans="1:10" ht="19.05" customHeight="1" x14ac:dyDescent="0.2">
      <c r="A53" s="281"/>
      <c r="B53" s="10">
        <f>B52/I52</f>
        <v>3.5036675049838005E-2</v>
      </c>
      <c r="C53" s="10">
        <f>C52/I52</f>
        <v>1.1536345975918783E-2</v>
      </c>
      <c r="D53" s="10">
        <f>D52/I52</f>
        <v>3.290341759957268E-2</v>
      </c>
      <c r="E53" s="10">
        <f>E52/I52</f>
        <v>1.8182049415138672E-2</v>
      </c>
      <c r="F53" s="10">
        <f>F52/I52</f>
        <v>0.90073509072583846</v>
      </c>
      <c r="G53" s="10">
        <f>G52/I52</f>
        <v>6.0234834779456881E-4</v>
      </c>
      <c r="H53" s="10">
        <f>H52/I52</f>
        <v>1.0040728858987851E-3</v>
      </c>
      <c r="I53" s="22"/>
    </row>
    <row r="54" spans="1:10" ht="19.05" customHeight="1" x14ac:dyDescent="0.2">
      <c r="A54" s="280" t="s">
        <v>62</v>
      </c>
      <c r="B54" s="20">
        <v>215003.8</v>
      </c>
      <c r="C54" s="20">
        <v>69922.3</v>
      </c>
      <c r="D54" s="20">
        <v>191298.7</v>
      </c>
      <c r="E54" s="20">
        <v>108257.4</v>
      </c>
      <c r="F54" s="20">
        <v>5543561.0999999996</v>
      </c>
      <c r="G54" s="20">
        <v>3803.2</v>
      </c>
      <c r="H54" s="20">
        <v>5760.7</v>
      </c>
      <c r="I54" s="21">
        <f>SUM(B54:H54)</f>
        <v>6137607.2000000002</v>
      </c>
    </row>
    <row r="55" spans="1:10" ht="19.05" customHeight="1" x14ac:dyDescent="0.2">
      <c r="A55" s="281"/>
      <c r="B55" s="10">
        <f>B54/I54</f>
        <v>3.5030557185217061E-2</v>
      </c>
      <c r="C55" s="10">
        <f>C54/I54</f>
        <v>1.1392436453085495E-2</v>
      </c>
      <c r="D55" s="10">
        <f>D54/I54</f>
        <v>3.116828655962213E-2</v>
      </c>
      <c r="E55" s="10">
        <f>E54/I54</f>
        <v>1.7638372165621807E-2</v>
      </c>
      <c r="F55" s="10">
        <f>F54/I54</f>
        <v>0.9032121019409648</v>
      </c>
      <c r="G55" s="10">
        <f>G54/I54</f>
        <v>6.1965516463810186E-4</v>
      </c>
      <c r="H55" s="10">
        <f>H54/I54</f>
        <v>9.3859053085052423E-4</v>
      </c>
      <c r="I55" s="22"/>
    </row>
    <row r="56" spans="1:10" ht="19.05" customHeight="1" x14ac:dyDescent="0.2">
      <c r="A56" s="280" t="s">
        <v>63</v>
      </c>
      <c r="B56" s="20">
        <v>208333.6</v>
      </c>
      <c r="C56" s="20">
        <v>69651.199999999997</v>
      </c>
      <c r="D56" s="20">
        <v>189277.1</v>
      </c>
      <c r="E56" s="20">
        <v>100177.8</v>
      </c>
      <c r="F56" s="138" t="s">
        <v>64</v>
      </c>
      <c r="G56" s="20">
        <v>2433.8000000000002</v>
      </c>
      <c r="H56" s="20">
        <v>5420</v>
      </c>
      <c r="I56" s="21">
        <f>SUM(B56:H56)</f>
        <v>575293.50000000012</v>
      </c>
    </row>
    <row r="57" spans="1:10" ht="19.05" customHeight="1" x14ac:dyDescent="0.2">
      <c r="A57" s="281"/>
      <c r="B57" s="10">
        <f>B56/I56</f>
        <v>0.36213445832431612</v>
      </c>
      <c r="C57" s="10">
        <f>C56/I56</f>
        <v>0.12107072303093983</v>
      </c>
      <c r="D57" s="10">
        <f>D56/I56</f>
        <v>0.32900962725982469</v>
      </c>
      <c r="E57" s="10">
        <f>E56/I56</f>
        <v>0.17413337713706131</v>
      </c>
      <c r="F57" s="139" t="s">
        <v>64</v>
      </c>
      <c r="G57" s="10">
        <f>G56/I56</f>
        <v>4.2305362393282725E-3</v>
      </c>
      <c r="H57" s="10">
        <f>H56/I56</f>
        <v>9.4212780085295572E-3</v>
      </c>
      <c r="I57" s="22"/>
    </row>
    <row r="58" spans="1:10" ht="19.05" customHeight="1" x14ac:dyDescent="0.2">
      <c r="A58" s="280" t="s">
        <v>65</v>
      </c>
      <c r="B58" s="20">
        <v>196704.8</v>
      </c>
      <c r="C58" s="20">
        <v>70271.100000000006</v>
      </c>
      <c r="D58" s="20">
        <v>178231.9</v>
      </c>
      <c r="E58" s="20">
        <v>79921.7</v>
      </c>
      <c r="F58" s="138" t="s">
        <v>64</v>
      </c>
      <c r="G58" s="20">
        <v>1759.9</v>
      </c>
      <c r="H58" s="20">
        <v>4737.8</v>
      </c>
      <c r="I58" s="21">
        <f>SUM(B58:H58)</f>
        <v>531627.20000000007</v>
      </c>
    </row>
    <row r="59" spans="1:10" ht="19.05" customHeight="1" x14ac:dyDescent="0.2">
      <c r="A59" s="281"/>
      <c r="B59" s="10">
        <f>B58/I58</f>
        <v>0.37000514646353677</v>
      </c>
      <c r="C59" s="10">
        <f>C58/I58</f>
        <v>0.13218116003093897</v>
      </c>
      <c r="D59" s="10">
        <f>D58/I58</f>
        <v>0.33525730060463416</v>
      </c>
      <c r="E59" s="10">
        <f>E58/I58</f>
        <v>0.15033410630607311</v>
      </c>
      <c r="F59" s="139" t="s">
        <v>64</v>
      </c>
      <c r="G59" s="10">
        <f>G58/I58</f>
        <v>3.3104024775256042E-3</v>
      </c>
      <c r="H59" s="10">
        <f>H58/I58</f>
        <v>8.9118841172912133E-3</v>
      </c>
      <c r="I59" s="22"/>
      <c r="J59" s="140"/>
    </row>
    <row r="60" spans="1:10" ht="19.05" customHeight="1" x14ac:dyDescent="0.2">
      <c r="A60" s="280" t="s">
        <v>66</v>
      </c>
      <c r="B60" s="20">
        <v>209933.1</v>
      </c>
      <c r="C60" s="20">
        <v>76350.600000000006</v>
      </c>
      <c r="D60" s="20">
        <v>199709.5</v>
      </c>
      <c r="E60" s="20">
        <v>110897.7</v>
      </c>
      <c r="F60" s="138" t="s">
        <v>64</v>
      </c>
      <c r="G60" s="20">
        <v>2397.9</v>
      </c>
      <c r="H60" s="20">
        <v>5476.1</v>
      </c>
      <c r="I60" s="21">
        <f>SUM(B60:H60)</f>
        <v>604764.9</v>
      </c>
    </row>
    <row r="61" spans="1:10" ht="19.05" customHeight="1" x14ac:dyDescent="0.2">
      <c r="A61" s="281"/>
      <c r="B61" s="10">
        <f>B60/I60</f>
        <v>0.34713175318210432</v>
      </c>
      <c r="C61" s="10">
        <f>C60/I60</f>
        <v>0.12624839834454679</v>
      </c>
      <c r="D61" s="10">
        <f>D60/I60</f>
        <v>0.33022667155451646</v>
      </c>
      <c r="E61" s="10">
        <f>E60/I60</f>
        <v>0.18337324140339492</v>
      </c>
      <c r="F61" s="139" t="s">
        <v>64</v>
      </c>
      <c r="G61" s="10">
        <f>G60/I60</f>
        <v>3.9650118583270952E-3</v>
      </c>
      <c r="H61" s="10">
        <f>H60/I60</f>
        <v>9.0549236571103916E-3</v>
      </c>
      <c r="I61" s="22"/>
      <c r="J61" s="140"/>
    </row>
    <row r="62" spans="1:10" ht="19.05" customHeight="1" x14ac:dyDescent="0.2">
      <c r="A62" s="280" t="s">
        <v>67</v>
      </c>
      <c r="B62" s="20">
        <v>216658.2</v>
      </c>
      <c r="C62" s="20">
        <v>79567</v>
      </c>
      <c r="D62" s="20">
        <v>197309</v>
      </c>
      <c r="E62" s="20">
        <v>106924.2</v>
      </c>
      <c r="F62" s="138" t="s">
        <v>64</v>
      </c>
      <c r="G62" s="20">
        <v>2447.6</v>
      </c>
      <c r="H62" s="20">
        <v>6136</v>
      </c>
      <c r="I62" s="21">
        <f>SUM(B62:H62)</f>
        <v>609042</v>
      </c>
    </row>
    <row r="63" spans="1:10" ht="19.05" customHeight="1" x14ac:dyDescent="0.2">
      <c r="A63" s="281"/>
      <c r="B63" s="10">
        <f>B62/I62</f>
        <v>0.35573605761179034</v>
      </c>
      <c r="C63" s="10">
        <f>C62/I62</f>
        <v>0.13064287848785469</v>
      </c>
      <c r="D63" s="10">
        <f>D62/I62</f>
        <v>0.32396616325310901</v>
      </c>
      <c r="E63" s="10">
        <f>E62/I62</f>
        <v>0.17556129133951354</v>
      </c>
      <c r="F63" s="139" t="s">
        <v>64</v>
      </c>
      <c r="G63" s="10">
        <f>G62/I62</f>
        <v>4.0187704624640008E-3</v>
      </c>
      <c r="H63" s="10">
        <f>H62/I62</f>
        <v>1.0074838845268471E-2</v>
      </c>
      <c r="I63" s="22"/>
      <c r="J63" s="140"/>
    </row>
    <row r="64" spans="1:10" ht="19.05" customHeight="1" x14ac:dyDescent="0.2">
      <c r="A64" s="280" t="s">
        <v>68</v>
      </c>
      <c r="B64" s="20">
        <v>214262.2</v>
      </c>
      <c r="C64" s="20">
        <v>79813.8</v>
      </c>
      <c r="D64" s="20">
        <v>191972</v>
      </c>
      <c r="E64" s="20">
        <v>102383.5</v>
      </c>
      <c r="F64" s="138" t="s">
        <v>64</v>
      </c>
      <c r="G64" s="20">
        <v>2522.4</v>
      </c>
      <c r="H64" s="20">
        <v>6389.6</v>
      </c>
      <c r="I64" s="21">
        <f>SUM(B64:H64)</f>
        <v>597343.5</v>
      </c>
      <c r="J64" s="140"/>
    </row>
    <row r="65" spans="1:13" ht="19.05" customHeight="1" x14ac:dyDescent="0.2">
      <c r="A65" s="281"/>
      <c r="B65" s="10">
        <f>B64/I64</f>
        <v>0.35869177449825773</v>
      </c>
      <c r="C65" s="10">
        <f>C64/I64</f>
        <v>0.13361457854651471</v>
      </c>
      <c r="D65" s="10">
        <f>D64/I64</f>
        <v>0.32137622657650078</v>
      </c>
      <c r="E65" s="10">
        <f>E64/I64</f>
        <v>0.17139803145091559</v>
      </c>
      <c r="F65" s="139" t="s">
        <v>64</v>
      </c>
      <c r="G65" s="10">
        <f>G64/I64</f>
        <v>4.2226959864801409E-3</v>
      </c>
      <c r="H65" s="10">
        <f>H64/I64</f>
        <v>1.0696692941331078E-2</v>
      </c>
      <c r="I65" s="22"/>
      <c r="J65" s="140"/>
    </row>
    <row r="66" spans="1:13" ht="19.05" customHeight="1" x14ac:dyDescent="0.2">
      <c r="A66" s="280" t="s">
        <v>69</v>
      </c>
      <c r="B66" s="20">
        <v>217666.2</v>
      </c>
      <c r="C66" s="20">
        <v>86154.199999999983</v>
      </c>
      <c r="D66" s="20">
        <v>179154.19999999998</v>
      </c>
      <c r="E66" s="20">
        <v>97256.000000000015</v>
      </c>
      <c r="F66" s="138" t="s">
        <v>64</v>
      </c>
      <c r="G66" s="20">
        <v>2212.9</v>
      </c>
      <c r="H66" s="20">
        <v>6391.4</v>
      </c>
      <c r="I66" s="21">
        <f>SUM(B66:H66)</f>
        <v>588834.9</v>
      </c>
      <c r="J66" s="140"/>
    </row>
    <row r="67" spans="1:13" ht="19.05" customHeight="1" x14ac:dyDescent="0.2">
      <c r="A67" s="281"/>
      <c r="B67" s="10">
        <f>B66/I66</f>
        <v>0.36965573881575292</v>
      </c>
      <c r="C67" s="10">
        <f>C66/I66</f>
        <v>0.14631299877096277</v>
      </c>
      <c r="D67" s="10">
        <f>D66/I66</f>
        <v>0.30425200680190656</v>
      </c>
      <c r="E67" s="10">
        <f>E66/I66</f>
        <v>0.16516684048448896</v>
      </c>
      <c r="F67" s="139" t="s">
        <v>64</v>
      </c>
      <c r="G67" s="10">
        <f>G66/I66</f>
        <v>3.7580992566846835E-3</v>
      </c>
      <c r="H67" s="10">
        <f>H66/I66</f>
        <v>1.0854315870204023E-2</v>
      </c>
      <c r="I67" s="22"/>
      <c r="J67" s="140"/>
    </row>
    <row r="68" spans="1:13" ht="19.05" customHeight="1" x14ac:dyDescent="0.2">
      <c r="A68" s="280" t="s">
        <v>70</v>
      </c>
      <c r="B68" s="20">
        <v>218321</v>
      </c>
      <c r="C68" s="20">
        <v>106446</v>
      </c>
      <c r="D68" s="20">
        <v>176455.2</v>
      </c>
      <c r="E68" s="20">
        <v>100889</v>
      </c>
      <c r="F68" s="138" t="s">
        <v>64</v>
      </c>
      <c r="G68" s="20">
        <v>2243</v>
      </c>
      <c r="H68" s="20">
        <v>6459</v>
      </c>
      <c r="I68" s="21">
        <f>SUM(B68:H68)</f>
        <v>610813.19999999995</v>
      </c>
      <c r="J68" s="140"/>
    </row>
    <row r="69" spans="1:13" ht="19.05" customHeight="1" x14ac:dyDescent="0.2">
      <c r="A69" s="281"/>
      <c r="B69" s="10">
        <f>B68/I68</f>
        <v>0.35742678776424613</v>
      </c>
      <c r="C69" s="10">
        <f>C68/I68</f>
        <v>0.1742693183447902</v>
      </c>
      <c r="D69" s="10">
        <f>D68/I68</f>
        <v>0.28888570188070595</v>
      </c>
      <c r="E69" s="10">
        <f>E68/I68</f>
        <v>0.16517161056768256</v>
      </c>
      <c r="F69" s="139" t="s">
        <v>64</v>
      </c>
      <c r="G69" s="10">
        <f>G68/I68</f>
        <v>3.6721537779471698E-3</v>
      </c>
      <c r="H69" s="10">
        <f>H68/I68</f>
        <v>1.0574427664628074E-2</v>
      </c>
      <c r="I69" s="22"/>
      <c r="J69" s="140"/>
    </row>
    <row r="70" spans="1:13" ht="19.05" customHeight="1" x14ac:dyDescent="0.2">
      <c r="A70" s="280" t="s">
        <v>71</v>
      </c>
      <c r="B70" s="20">
        <v>202211.1</v>
      </c>
      <c r="C70" s="20">
        <v>109088.3</v>
      </c>
      <c r="D70" s="20">
        <v>183677.5</v>
      </c>
      <c r="E70" s="20">
        <v>90394.9</v>
      </c>
      <c r="F70" s="138" t="s">
        <v>64</v>
      </c>
      <c r="G70" s="20">
        <v>2196.9</v>
      </c>
      <c r="H70" s="20">
        <v>3450.2</v>
      </c>
      <c r="I70" s="21">
        <f>SUM(B70:H70)</f>
        <v>591018.9</v>
      </c>
      <c r="J70" s="140"/>
    </row>
    <row r="71" spans="1:13" ht="19.05" customHeight="1" x14ac:dyDescent="0.2">
      <c r="A71" s="281"/>
      <c r="B71" s="10">
        <f>B70/I70</f>
        <v>0.3421398198940846</v>
      </c>
      <c r="C71" s="10">
        <f>C70/I70</f>
        <v>0.18457666920634855</v>
      </c>
      <c r="D71" s="10">
        <f>D70/I70</f>
        <v>0.31078109346418531</v>
      </c>
      <c r="E71" s="10">
        <f>E70/I70</f>
        <v>0.15294756225223929</v>
      </c>
      <c r="F71" s="139" t="s">
        <v>64</v>
      </c>
      <c r="G71" s="10">
        <f>G70/I70</f>
        <v>3.7171400102433273E-3</v>
      </c>
      <c r="H71" s="10">
        <f>H70/I70</f>
        <v>5.83771517289887E-3</v>
      </c>
      <c r="I71" s="22"/>
    </row>
    <row r="72" spans="1:13" ht="19.05" customHeight="1" x14ac:dyDescent="0.2">
      <c r="A72" s="280" t="s">
        <v>72</v>
      </c>
      <c r="B72" s="20">
        <v>220954.9</v>
      </c>
      <c r="C72" s="20">
        <v>113888.43455700002</v>
      </c>
      <c r="D72" s="20">
        <v>187363.1</v>
      </c>
      <c r="E72" s="20">
        <v>90173.3</v>
      </c>
      <c r="F72" s="138"/>
      <c r="G72" s="20">
        <v>2264.1295</v>
      </c>
      <c r="H72" s="20">
        <v>7167.2950000000001</v>
      </c>
      <c r="I72" s="21">
        <f>SUM(B72:H72)</f>
        <v>621811.15905700019</v>
      </c>
    </row>
    <row r="73" spans="1:13" ht="19.05" customHeight="1" x14ac:dyDescent="0.2">
      <c r="A73" s="281"/>
      <c r="B73" s="10">
        <f>B72/I72</f>
        <v>0.35534084067433969</v>
      </c>
      <c r="C73" s="10">
        <f>C72/I72</f>
        <v>0.18315598377120809</v>
      </c>
      <c r="D73" s="10">
        <f>D72/I72</f>
        <v>0.30131832996394459</v>
      </c>
      <c r="E73" s="10">
        <f>E72/I72</f>
        <v>0.14501717874724407</v>
      </c>
      <c r="F73" s="139" t="s">
        <v>64</v>
      </c>
      <c r="G73" s="10">
        <f>G72/I72</f>
        <v>3.6411850559800773E-3</v>
      </c>
      <c r="H73" s="10">
        <f>H72/I72</f>
        <v>1.1526481787283249E-2</v>
      </c>
      <c r="I73" s="22"/>
    </row>
    <row r="74" spans="1:13" ht="19.05" customHeight="1" x14ac:dyDescent="0.2">
      <c r="A74" s="280" t="s">
        <v>181</v>
      </c>
      <c r="B74" s="20">
        <v>217579.7</v>
      </c>
      <c r="C74" s="20">
        <v>114509.94644499999</v>
      </c>
      <c r="D74" s="20">
        <v>174271</v>
      </c>
      <c r="E74" s="20">
        <v>81940.39999999998</v>
      </c>
      <c r="F74" s="138"/>
      <c r="G74" s="20">
        <v>1742.2</v>
      </c>
      <c r="H74" s="20">
        <v>7199.4</v>
      </c>
      <c r="I74" s="142">
        <f>SUM(B74:H74)</f>
        <v>597242.64644499996</v>
      </c>
      <c r="J74" s="147"/>
      <c r="K74" s="144"/>
      <c r="L74" s="144"/>
      <c r="M74" s="144"/>
    </row>
    <row r="75" spans="1:13" ht="19.05" customHeight="1" x14ac:dyDescent="0.2">
      <c r="A75" s="281"/>
      <c r="B75" s="10">
        <f>B74/I74</f>
        <v>0.36430703884779753</v>
      </c>
      <c r="C75" s="10">
        <f>C74/I74</f>
        <v>0.19173102779348361</v>
      </c>
      <c r="D75" s="10">
        <f>D74/I74</f>
        <v>0.29179262572310066</v>
      </c>
      <c r="E75" s="10">
        <f>E74/I74</f>
        <v>0.13719783824503876</v>
      </c>
      <c r="F75" s="139" t="s">
        <v>64</v>
      </c>
      <c r="G75" s="10">
        <f>G74/I74</f>
        <v>2.9170723329457336E-3</v>
      </c>
      <c r="H75" s="10">
        <f>H74/I74</f>
        <v>1.2054397057633746E-2</v>
      </c>
      <c r="I75" s="143"/>
      <c r="J75" s="148"/>
      <c r="K75" s="144"/>
      <c r="L75" s="144"/>
      <c r="M75" s="146"/>
    </row>
    <row r="76" spans="1:13" ht="19.05" customHeight="1" x14ac:dyDescent="0.2">
      <c r="A76" s="280" t="s">
        <v>189</v>
      </c>
      <c r="B76" s="20">
        <v>154004.50000000003</v>
      </c>
      <c r="C76" s="20">
        <v>86657.799999999988</v>
      </c>
      <c r="D76" s="20">
        <v>114544.29999999999</v>
      </c>
      <c r="E76" s="20">
        <v>79904.899999999994</v>
      </c>
      <c r="F76" s="138"/>
      <c r="G76" s="20">
        <v>846.39999999999986</v>
      </c>
      <c r="H76" s="20">
        <v>2192.6999999999998</v>
      </c>
      <c r="I76" s="142">
        <f>SUM(B76:H76)</f>
        <v>438150.60000000003</v>
      </c>
      <c r="J76" s="147"/>
      <c r="K76" s="144"/>
      <c r="L76" s="144"/>
      <c r="M76" s="144"/>
    </row>
    <row r="77" spans="1:13" ht="19.05" customHeight="1" x14ac:dyDescent="0.2">
      <c r="A77" s="281"/>
      <c r="B77" s="10">
        <f>B76/I76</f>
        <v>0.35148759353519093</v>
      </c>
      <c r="C77" s="10">
        <f>C76/I76</f>
        <v>0.19778085434551496</v>
      </c>
      <c r="D77" s="10">
        <f>D76/I76</f>
        <v>0.26142677882901444</v>
      </c>
      <c r="E77" s="10">
        <f>E76/I76</f>
        <v>0.18236857372784607</v>
      </c>
      <c r="F77" s="139" t="s">
        <v>64</v>
      </c>
      <c r="G77" s="10">
        <f>G76/I76</f>
        <v>1.9317558848487252E-3</v>
      </c>
      <c r="H77" s="10">
        <f>H76/I76</f>
        <v>5.0044436775848293E-3</v>
      </c>
      <c r="I77" s="22"/>
      <c r="J77" s="145"/>
      <c r="K77" s="144"/>
      <c r="L77" s="144"/>
      <c r="M77" s="146"/>
    </row>
    <row r="78" spans="1:13" ht="19.05" customHeight="1" x14ac:dyDescent="0.2">
      <c r="A78" s="280" t="s">
        <v>198</v>
      </c>
      <c r="B78" s="20">
        <v>163830.6</v>
      </c>
      <c r="C78" s="20">
        <v>92883.5</v>
      </c>
      <c r="D78" s="20">
        <v>125187.8</v>
      </c>
      <c r="E78" s="20">
        <v>52897.1</v>
      </c>
      <c r="F78" s="138"/>
      <c r="G78" s="20">
        <v>861.7</v>
      </c>
      <c r="H78" s="20">
        <v>3251.3</v>
      </c>
      <c r="I78" s="142">
        <f>SUM(B78:H78)</f>
        <v>438912</v>
      </c>
      <c r="J78" s="147"/>
      <c r="K78" s="144"/>
      <c r="L78" s="144"/>
      <c r="M78" s="144"/>
    </row>
    <row r="79" spans="1:13" ht="19.05" customHeight="1" x14ac:dyDescent="0.2">
      <c r="A79" s="281"/>
      <c r="B79" s="10">
        <f>B78/I78</f>
        <v>0.37326525590551185</v>
      </c>
      <c r="C79" s="10">
        <f>C78/I78</f>
        <v>0.21162214749198016</v>
      </c>
      <c r="D79" s="10">
        <f>D78/I78</f>
        <v>0.28522300597841937</v>
      </c>
      <c r="E79" s="10">
        <f>E78/I78</f>
        <v>0.12051869167395741</v>
      </c>
      <c r="F79" s="139" t="s">
        <v>64</v>
      </c>
      <c r="G79" s="10">
        <f>G78/I78</f>
        <v>1.9632637066200058E-3</v>
      </c>
      <c r="H79" s="10">
        <f>H78/I78</f>
        <v>7.4076352435112278E-3</v>
      </c>
      <c r="I79" s="22"/>
      <c r="J79" s="145"/>
      <c r="K79" s="144"/>
      <c r="L79" s="144"/>
      <c r="M79" s="146"/>
    </row>
    <row r="80" spans="1:13" ht="19.05" customHeight="1" x14ac:dyDescent="0.2">
      <c r="A80" s="1" t="s">
        <v>73</v>
      </c>
      <c r="J80" s="141"/>
    </row>
  </sheetData>
  <mergeCells count="39">
    <mergeCell ref="A74:A75"/>
    <mergeCell ref="A76:A77"/>
    <mergeCell ref="A62:A63"/>
    <mergeCell ref="A64:A65"/>
    <mergeCell ref="A66:A67"/>
    <mergeCell ref="A68:A69"/>
    <mergeCell ref="A70:A71"/>
    <mergeCell ref="A72:A73"/>
    <mergeCell ref="A30:A31"/>
    <mergeCell ref="A32:A33"/>
    <mergeCell ref="A34:A35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12:A13"/>
    <mergeCell ref="A78:A79"/>
    <mergeCell ref="A1:I1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3"/>
  <pageMargins left="0.78740157480314965" right="0.59055118110236227" top="0.98425196850393704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8"/>
  <sheetViews>
    <sheetView view="pageBreakPreview" zoomScale="115" zoomScaleNormal="100" zoomScaleSheetLayoutView="115" workbookViewId="0">
      <pane xSplit="1" ySplit="3" topLeftCell="B40" activePane="bottomRight" state="frozen"/>
      <selection activeCell="I5" sqref="I5"/>
      <selection pane="topRight" activeCell="I5" sqref="I5"/>
      <selection pane="bottomLeft" activeCell="I5" sqref="I5"/>
      <selection pane="bottomRight" sqref="A1:J1"/>
    </sheetView>
  </sheetViews>
  <sheetFormatPr defaultRowHeight="20.100000000000001" customHeight="1" x14ac:dyDescent="0.15"/>
  <cols>
    <col min="1" max="1" width="9.33203125" style="1" customWidth="1"/>
    <col min="2" max="12" width="8.6640625" style="1" customWidth="1"/>
    <col min="13" max="17" width="9" style="1" customWidth="1"/>
    <col min="18" max="255" width="9" style="1"/>
    <col min="256" max="256" width="9.33203125" style="1" customWidth="1"/>
    <col min="257" max="266" width="8.6640625" style="1" customWidth="1"/>
    <col min="267" max="511" width="9" style="1"/>
    <col min="512" max="512" width="9.33203125" style="1" customWidth="1"/>
    <col min="513" max="522" width="8.6640625" style="1" customWidth="1"/>
    <col min="523" max="767" width="9" style="1"/>
    <col min="768" max="768" width="9.33203125" style="1" customWidth="1"/>
    <col min="769" max="778" width="8.6640625" style="1" customWidth="1"/>
    <col min="779" max="1023" width="9" style="1"/>
    <col min="1024" max="1024" width="9.33203125" style="1" customWidth="1"/>
    <col min="1025" max="1034" width="8.6640625" style="1" customWidth="1"/>
    <col min="1035" max="1279" width="9" style="1"/>
    <col min="1280" max="1280" width="9.33203125" style="1" customWidth="1"/>
    <col min="1281" max="1290" width="8.6640625" style="1" customWidth="1"/>
    <col min="1291" max="1535" width="9" style="1"/>
    <col min="1536" max="1536" width="9.33203125" style="1" customWidth="1"/>
    <col min="1537" max="1546" width="8.6640625" style="1" customWidth="1"/>
    <col min="1547" max="1791" width="9" style="1"/>
    <col min="1792" max="1792" width="9.33203125" style="1" customWidth="1"/>
    <col min="1793" max="1802" width="8.6640625" style="1" customWidth="1"/>
    <col min="1803" max="2047" width="9" style="1"/>
    <col min="2048" max="2048" width="9.33203125" style="1" customWidth="1"/>
    <col min="2049" max="2058" width="8.6640625" style="1" customWidth="1"/>
    <col min="2059" max="2303" width="9" style="1"/>
    <col min="2304" max="2304" width="9.33203125" style="1" customWidth="1"/>
    <col min="2305" max="2314" width="8.6640625" style="1" customWidth="1"/>
    <col min="2315" max="2559" width="9" style="1"/>
    <col min="2560" max="2560" width="9.33203125" style="1" customWidth="1"/>
    <col min="2561" max="2570" width="8.6640625" style="1" customWidth="1"/>
    <col min="2571" max="2815" width="9" style="1"/>
    <col min="2816" max="2816" width="9.33203125" style="1" customWidth="1"/>
    <col min="2817" max="2826" width="8.6640625" style="1" customWidth="1"/>
    <col min="2827" max="3071" width="9" style="1"/>
    <col min="3072" max="3072" width="9.33203125" style="1" customWidth="1"/>
    <col min="3073" max="3082" width="8.6640625" style="1" customWidth="1"/>
    <col min="3083" max="3327" width="9" style="1"/>
    <col min="3328" max="3328" width="9.33203125" style="1" customWidth="1"/>
    <col min="3329" max="3338" width="8.6640625" style="1" customWidth="1"/>
    <col min="3339" max="3583" width="9" style="1"/>
    <col min="3584" max="3584" width="9.33203125" style="1" customWidth="1"/>
    <col min="3585" max="3594" width="8.6640625" style="1" customWidth="1"/>
    <col min="3595" max="3839" width="9" style="1"/>
    <col min="3840" max="3840" width="9.33203125" style="1" customWidth="1"/>
    <col min="3841" max="3850" width="8.6640625" style="1" customWidth="1"/>
    <col min="3851" max="4095" width="9" style="1"/>
    <col min="4096" max="4096" width="9.33203125" style="1" customWidth="1"/>
    <col min="4097" max="4106" width="8.6640625" style="1" customWidth="1"/>
    <col min="4107" max="4351" width="9" style="1"/>
    <col min="4352" max="4352" width="9.33203125" style="1" customWidth="1"/>
    <col min="4353" max="4362" width="8.6640625" style="1" customWidth="1"/>
    <col min="4363" max="4607" width="9" style="1"/>
    <col min="4608" max="4608" width="9.33203125" style="1" customWidth="1"/>
    <col min="4609" max="4618" width="8.6640625" style="1" customWidth="1"/>
    <col min="4619" max="4863" width="9" style="1"/>
    <col min="4864" max="4864" width="9.33203125" style="1" customWidth="1"/>
    <col min="4865" max="4874" width="8.6640625" style="1" customWidth="1"/>
    <col min="4875" max="5119" width="9" style="1"/>
    <col min="5120" max="5120" width="9.33203125" style="1" customWidth="1"/>
    <col min="5121" max="5130" width="8.6640625" style="1" customWidth="1"/>
    <col min="5131" max="5375" width="9" style="1"/>
    <col min="5376" max="5376" width="9.33203125" style="1" customWidth="1"/>
    <col min="5377" max="5386" width="8.6640625" style="1" customWidth="1"/>
    <col min="5387" max="5631" width="9" style="1"/>
    <col min="5632" max="5632" width="9.33203125" style="1" customWidth="1"/>
    <col min="5633" max="5642" width="8.6640625" style="1" customWidth="1"/>
    <col min="5643" max="5887" width="9" style="1"/>
    <col min="5888" max="5888" width="9.33203125" style="1" customWidth="1"/>
    <col min="5889" max="5898" width="8.6640625" style="1" customWidth="1"/>
    <col min="5899" max="6143" width="9" style="1"/>
    <col min="6144" max="6144" width="9.33203125" style="1" customWidth="1"/>
    <col min="6145" max="6154" width="8.6640625" style="1" customWidth="1"/>
    <col min="6155" max="6399" width="9" style="1"/>
    <col min="6400" max="6400" width="9.33203125" style="1" customWidth="1"/>
    <col min="6401" max="6410" width="8.6640625" style="1" customWidth="1"/>
    <col min="6411" max="6655" width="9" style="1"/>
    <col min="6656" max="6656" width="9.33203125" style="1" customWidth="1"/>
    <col min="6657" max="6666" width="8.6640625" style="1" customWidth="1"/>
    <col min="6667" max="6911" width="9" style="1"/>
    <col min="6912" max="6912" width="9.33203125" style="1" customWidth="1"/>
    <col min="6913" max="6922" width="8.6640625" style="1" customWidth="1"/>
    <col min="6923" max="7167" width="9" style="1"/>
    <col min="7168" max="7168" width="9.33203125" style="1" customWidth="1"/>
    <col min="7169" max="7178" width="8.6640625" style="1" customWidth="1"/>
    <col min="7179" max="7423" width="9" style="1"/>
    <col min="7424" max="7424" width="9.33203125" style="1" customWidth="1"/>
    <col min="7425" max="7434" width="8.6640625" style="1" customWidth="1"/>
    <col min="7435" max="7679" width="9" style="1"/>
    <col min="7680" max="7680" width="9.33203125" style="1" customWidth="1"/>
    <col min="7681" max="7690" width="8.6640625" style="1" customWidth="1"/>
    <col min="7691" max="7935" width="9" style="1"/>
    <col min="7936" max="7936" width="9.33203125" style="1" customWidth="1"/>
    <col min="7937" max="7946" width="8.6640625" style="1" customWidth="1"/>
    <col min="7947" max="8191" width="9" style="1"/>
    <col min="8192" max="8192" width="9.33203125" style="1" customWidth="1"/>
    <col min="8193" max="8202" width="8.6640625" style="1" customWidth="1"/>
    <col min="8203" max="8447" width="9" style="1"/>
    <col min="8448" max="8448" width="9.33203125" style="1" customWidth="1"/>
    <col min="8449" max="8458" width="8.6640625" style="1" customWidth="1"/>
    <col min="8459" max="8703" width="9" style="1"/>
    <col min="8704" max="8704" width="9.33203125" style="1" customWidth="1"/>
    <col min="8705" max="8714" width="8.6640625" style="1" customWidth="1"/>
    <col min="8715" max="8959" width="9" style="1"/>
    <col min="8960" max="8960" width="9.33203125" style="1" customWidth="1"/>
    <col min="8961" max="8970" width="8.6640625" style="1" customWidth="1"/>
    <col min="8971" max="9215" width="9" style="1"/>
    <col min="9216" max="9216" width="9.33203125" style="1" customWidth="1"/>
    <col min="9217" max="9226" width="8.6640625" style="1" customWidth="1"/>
    <col min="9227" max="9471" width="9" style="1"/>
    <col min="9472" max="9472" width="9.33203125" style="1" customWidth="1"/>
    <col min="9473" max="9482" width="8.6640625" style="1" customWidth="1"/>
    <col min="9483" max="9727" width="9" style="1"/>
    <col min="9728" max="9728" width="9.33203125" style="1" customWidth="1"/>
    <col min="9729" max="9738" width="8.6640625" style="1" customWidth="1"/>
    <col min="9739" max="9983" width="9" style="1"/>
    <col min="9984" max="9984" width="9.33203125" style="1" customWidth="1"/>
    <col min="9985" max="9994" width="8.6640625" style="1" customWidth="1"/>
    <col min="9995" max="10239" width="9" style="1"/>
    <col min="10240" max="10240" width="9.33203125" style="1" customWidth="1"/>
    <col min="10241" max="10250" width="8.6640625" style="1" customWidth="1"/>
    <col min="10251" max="10495" width="9" style="1"/>
    <col min="10496" max="10496" width="9.33203125" style="1" customWidth="1"/>
    <col min="10497" max="10506" width="8.6640625" style="1" customWidth="1"/>
    <col min="10507" max="10751" width="9" style="1"/>
    <col min="10752" max="10752" width="9.33203125" style="1" customWidth="1"/>
    <col min="10753" max="10762" width="8.6640625" style="1" customWidth="1"/>
    <col min="10763" max="11007" width="9" style="1"/>
    <col min="11008" max="11008" width="9.33203125" style="1" customWidth="1"/>
    <col min="11009" max="11018" width="8.6640625" style="1" customWidth="1"/>
    <col min="11019" max="11263" width="9" style="1"/>
    <col min="11264" max="11264" width="9.33203125" style="1" customWidth="1"/>
    <col min="11265" max="11274" width="8.6640625" style="1" customWidth="1"/>
    <col min="11275" max="11519" width="9" style="1"/>
    <col min="11520" max="11520" width="9.33203125" style="1" customWidth="1"/>
    <col min="11521" max="11530" width="8.6640625" style="1" customWidth="1"/>
    <col min="11531" max="11775" width="9" style="1"/>
    <col min="11776" max="11776" width="9.33203125" style="1" customWidth="1"/>
    <col min="11777" max="11786" width="8.6640625" style="1" customWidth="1"/>
    <col min="11787" max="12031" width="9" style="1"/>
    <col min="12032" max="12032" width="9.33203125" style="1" customWidth="1"/>
    <col min="12033" max="12042" width="8.6640625" style="1" customWidth="1"/>
    <col min="12043" max="12287" width="9" style="1"/>
    <col min="12288" max="12288" width="9.33203125" style="1" customWidth="1"/>
    <col min="12289" max="12298" width="8.6640625" style="1" customWidth="1"/>
    <col min="12299" max="12543" width="9" style="1"/>
    <col min="12544" max="12544" width="9.33203125" style="1" customWidth="1"/>
    <col min="12545" max="12554" width="8.6640625" style="1" customWidth="1"/>
    <col min="12555" max="12799" width="9" style="1"/>
    <col min="12800" max="12800" width="9.33203125" style="1" customWidth="1"/>
    <col min="12801" max="12810" width="8.6640625" style="1" customWidth="1"/>
    <col min="12811" max="13055" width="9" style="1"/>
    <col min="13056" max="13056" width="9.33203125" style="1" customWidth="1"/>
    <col min="13057" max="13066" width="8.6640625" style="1" customWidth="1"/>
    <col min="13067" max="13311" width="9" style="1"/>
    <col min="13312" max="13312" width="9.33203125" style="1" customWidth="1"/>
    <col min="13313" max="13322" width="8.6640625" style="1" customWidth="1"/>
    <col min="13323" max="13567" width="9" style="1"/>
    <col min="13568" max="13568" width="9.33203125" style="1" customWidth="1"/>
    <col min="13569" max="13578" width="8.6640625" style="1" customWidth="1"/>
    <col min="13579" max="13823" width="9" style="1"/>
    <col min="13824" max="13824" width="9.33203125" style="1" customWidth="1"/>
    <col min="13825" max="13834" width="8.6640625" style="1" customWidth="1"/>
    <col min="13835" max="14079" width="9" style="1"/>
    <col min="14080" max="14080" width="9.33203125" style="1" customWidth="1"/>
    <col min="14081" max="14090" width="8.6640625" style="1" customWidth="1"/>
    <col min="14091" max="14335" width="9" style="1"/>
    <col min="14336" max="14336" width="9.33203125" style="1" customWidth="1"/>
    <col min="14337" max="14346" width="8.6640625" style="1" customWidth="1"/>
    <col min="14347" max="14591" width="9" style="1"/>
    <col min="14592" max="14592" width="9.33203125" style="1" customWidth="1"/>
    <col min="14593" max="14602" width="8.6640625" style="1" customWidth="1"/>
    <col min="14603" max="14847" width="9" style="1"/>
    <col min="14848" max="14848" width="9.33203125" style="1" customWidth="1"/>
    <col min="14849" max="14858" width="8.6640625" style="1" customWidth="1"/>
    <col min="14859" max="15103" width="9" style="1"/>
    <col min="15104" max="15104" width="9.33203125" style="1" customWidth="1"/>
    <col min="15105" max="15114" width="8.6640625" style="1" customWidth="1"/>
    <col min="15115" max="15359" width="9" style="1"/>
    <col min="15360" max="15360" width="9.33203125" style="1" customWidth="1"/>
    <col min="15361" max="15370" width="8.6640625" style="1" customWidth="1"/>
    <col min="15371" max="15615" width="9" style="1"/>
    <col min="15616" max="15616" width="9.33203125" style="1" customWidth="1"/>
    <col min="15617" max="15626" width="8.6640625" style="1" customWidth="1"/>
    <col min="15627" max="15871" width="9" style="1"/>
    <col min="15872" max="15872" width="9.33203125" style="1" customWidth="1"/>
    <col min="15873" max="15882" width="8.6640625" style="1" customWidth="1"/>
    <col min="15883" max="16127" width="9" style="1"/>
    <col min="16128" max="16128" width="9.33203125" style="1" customWidth="1"/>
    <col min="16129" max="16138" width="8.6640625" style="1" customWidth="1"/>
    <col min="16139" max="16384" width="9" style="1"/>
  </cols>
  <sheetData>
    <row r="1" spans="1:15" ht="20.100000000000001" customHeight="1" x14ac:dyDescent="0.2">
      <c r="A1" s="302" t="s">
        <v>74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5" ht="20.100000000000001" customHeight="1" x14ac:dyDescent="0.2">
      <c r="A2" s="303" t="s">
        <v>75</v>
      </c>
      <c r="B2" s="304"/>
      <c r="C2" s="25"/>
      <c r="D2" s="25"/>
      <c r="E2" s="25"/>
      <c r="F2" s="25"/>
      <c r="G2" s="25"/>
      <c r="H2" s="25"/>
      <c r="I2" s="305" t="s">
        <v>30</v>
      </c>
      <c r="J2" s="305"/>
    </row>
    <row r="3" spans="1:15" ht="20.100000000000001" customHeight="1" x14ac:dyDescent="0.15">
      <c r="A3" s="26"/>
      <c r="B3" s="27" t="s">
        <v>76</v>
      </c>
      <c r="C3" s="27" t="s">
        <v>77</v>
      </c>
      <c r="D3" s="27" t="s">
        <v>78</v>
      </c>
      <c r="E3" s="27" t="s">
        <v>79</v>
      </c>
      <c r="F3" s="27" t="s">
        <v>80</v>
      </c>
      <c r="G3" s="27" t="s">
        <v>81</v>
      </c>
      <c r="H3" s="27" t="s">
        <v>82</v>
      </c>
      <c r="I3" s="27" t="s">
        <v>83</v>
      </c>
      <c r="J3" s="28" t="s">
        <v>84</v>
      </c>
    </row>
    <row r="4" spans="1:15" ht="20.100000000000001" customHeight="1" x14ac:dyDescent="0.15">
      <c r="A4" s="300" t="s">
        <v>85</v>
      </c>
      <c r="B4" s="8">
        <v>1663</v>
      </c>
      <c r="C4" s="8">
        <v>31398</v>
      </c>
      <c r="D4" s="8">
        <v>4341</v>
      </c>
      <c r="E4" s="8">
        <v>1270</v>
      </c>
      <c r="F4" s="8">
        <v>1433</v>
      </c>
      <c r="G4" s="8">
        <v>834</v>
      </c>
      <c r="H4" s="8">
        <v>48</v>
      </c>
      <c r="I4" s="8">
        <v>348</v>
      </c>
      <c r="J4" s="9">
        <v>117</v>
      </c>
    </row>
    <row r="5" spans="1:15" ht="20.100000000000001" customHeight="1" x14ac:dyDescent="0.2">
      <c r="A5" s="301"/>
      <c r="B5" s="10">
        <v>0.04</v>
      </c>
      <c r="C5" s="10">
        <v>0.75700000000000001</v>
      </c>
      <c r="D5" s="10">
        <v>9.8000000000000004E-2</v>
      </c>
      <c r="E5" s="10">
        <v>3.6999999999999998E-2</v>
      </c>
      <c r="F5" s="10">
        <v>3.5000000000000003E-2</v>
      </c>
      <c r="G5" s="10">
        <v>0.02</v>
      </c>
      <c r="H5" s="10">
        <v>1E-3</v>
      </c>
      <c r="I5" s="10">
        <v>8.0000000000000002E-3</v>
      </c>
      <c r="J5" s="11">
        <v>3.0000000000000001E-3</v>
      </c>
      <c r="M5" s="29"/>
      <c r="N5" s="29"/>
      <c r="O5" s="29"/>
    </row>
    <row r="6" spans="1:15" ht="20.100000000000001" customHeight="1" x14ac:dyDescent="0.15">
      <c r="A6" s="300" t="s">
        <v>86</v>
      </c>
      <c r="B6" s="8">
        <v>1637</v>
      </c>
      <c r="C6" s="8">
        <v>41238</v>
      </c>
      <c r="D6" s="8">
        <v>4805</v>
      </c>
      <c r="E6" s="8">
        <v>1136</v>
      </c>
      <c r="F6" s="8">
        <v>1482</v>
      </c>
      <c r="G6" s="8">
        <v>1376</v>
      </c>
      <c r="H6" s="8">
        <v>2960</v>
      </c>
      <c r="I6" s="8">
        <v>272</v>
      </c>
      <c r="J6" s="9">
        <v>118</v>
      </c>
      <c r="M6" s="30"/>
      <c r="N6" s="30"/>
      <c r="O6" s="30"/>
    </row>
    <row r="7" spans="1:15" ht="20.100000000000001" customHeight="1" x14ac:dyDescent="0.15">
      <c r="A7" s="301"/>
      <c r="B7" s="10">
        <v>0.03</v>
      </c>
      <c r="C7" s="10">
        <v>0.749</v>
      </c>
      <c r="D7" s="10">
        <v>6.5000000000000002E-2</v>
      </c>
      <c r="E7" s="10">
        <v>4.2999999999999997E-2</v>
      </c>
      <c r="F7" s="10">
        <v>2.7E-2</v>
      </c>
      <c r="G7" s="10">
        <v>2.5000000000000001E-2</v>
      </c>
      <c r="H7" s="10">
        <v>5.3999999999999999E-2</v>
      </c>
      <c r="I7" s="10">
        <v>5.0000000000000001E-3</v>
      </c>
      <c r="J7" s="11">
        <v>2E-3</v>
      </c>
      <c r="M7" s="30"/>
      <c r="N7" s="30"/>
      <c r="O7" s="30"/>
    </row>
    <row r="8" spans="1:15" ht="20.100000000000001" customHeight="1" x14ac:dyDescent="0.15">
      <c r="A8" s="300" t="s">
        <v>87</v>
      </c>
      <c r="B8" s="8">
        <v>1547</v>
      </c>
      <c r="C8" s="8">
        <v>75927</v>
      </c>
      <c r="D8" s="8">
        <v>6441</v>
      </c>
      <c r="E8" s="8">
        <v>2923</v>
      </c>
      <c r="F8" s="8">
        <v>1507</v>
      </c>
      <c r="G8" s="8">
        <v>4525</v>
      </c>
      <c r="H8" s="8">
        <v>24</v>
      </c>
      <c r="I8" s="8">
        <v>278</v>
      </c>
      <c r="J8" s="9">
        <v>109</v>
      </c>
      <c r="M8" s="30"/>
      <c r="N8" s="30"/>
      <c r="O8" s="30"/>
    </row>
    <row r="9" spans="1:15" ht="20.100000000000001" customHeight="1" x14ac:dyDescent="0.15">
      <c r="A9" s="301"/>
      <c r="B9" s="10">
        <v>1.7000000000000001E-2</v>
      </c>
      <c r="C9" s="10">
        <v>0.81399999999999995</v>
      </c>
      <c r="D9" s="10">
        <v>5.5E-2</v>
      </c>
      <c r="E9" s="10">
        <v>4.5999999999999999E-2</v>
      </c>
      <c r="F9" s="10">
        <v>1.6E-2</v>
      </c>
      <c r="G9" s="10">
        <v>4.9000000000000002E-2</v>
      </c>
      <c r="H9" s="10">
        <v>0</v>
      </c>
      <c r="I9" s="10">
        <v>3.0000000000000001E-3</v>
      </c>
      <c r="J9" s="11">
        <v>1E-3</v>
      </c>
      <c r="M9" s="30"/>
      <c r="N9" s="30"/>
      <c r="O9" s="30"/>
    </row>
    <row r="10" spans="1:15" ht="20.100000000000001" customHeight="1" x14ac:dyDescent="0.15">
      <c r="A10" s="300" t="s">
        <v>88</v>
      </c>
      <c r="B10" s="8">
        <v>1532</v>
      </c>
      <c r="C10" s="8">
        <v>30597</v>
      </c>
      <c r="D10" s="8">
        <v>5987</v>
      </c>
      <c r="E10" s="8">
        <v>1003</v>
      </c>
      <c r="F10" s="8">
        <v>1422</v>
      </c>
      <c r="G10" s="8">
        <v>1065</v>
      </c>
      <c r="H10" s="8">
        <v>1772</v>
      </c>
      <c r="I10" s="8">
        <v>618</v>
      </c>
      <c r="J10" s="31">
        <v>112</v>
      </c>
      <c r="M10" s="30"/>
      <c r="N10" s="30"/>
      <c r="O10" s="30"/>
    </row>
    <row r="11" spans="1:15" ht="20.100000000000001" customHeight="1" x14ac:dyDescent="0.15">
      <c r="A11" s="301"/>
      <c r="B11" s="10">
        <v>3.5000000000000003E-2</v>
      </c>
      <c r="C11" s="10">
        <v>0.69399999999999995</v>
      </c>
      <c r="D11" s="10">
        <v>4.2999999999999997E-2</v>
      </c>
      <c r="E11" s="10">
        <v>0.11600000000000001</v>
      </c>
      <c r="F11" s="10">
        <v>3.2000000000000001E-2</v>
      </c>
      <c r="G11" s="10">
        <v>2.4E-2</v>
      </c>
      <c r="H11" s="10">
        <v>0.04</v>
      </c>
      <c r="I11" s="10">
        <v>1.4E-2</v>
      </c>
      <c r="J11" s="11">
        <v>3.0000000000000001E-3</v>
      </c>
      <c r="M11" s="30"/>
      <c r="N11" s="30"/>
      <c r="O11" s="30"/>
    </row>
    <row r="12" spans="1:15" ht="20.100000000000001" customHeight="1" x14ac:dyDescent="0.15">
      <c r="A12" s="300" t="s">
        <v>54</v>
      </c>
      <c r="B12" s="8">
        <v>2590</v>
      </c>
      <c r="C12" s="8">
        <v>47827</v>
      </c>
      <c r="D12" s="8">
        <v>6369</v>
      </c>
      <c r="E12" s="8">
        <v>1048</v>
      </c>
      <c r="F12" s="8">
        <v>1466</v>
      </c>
      <c r="G12" s="8">
        <v>549</v>
      </c>
      <c r="H12" s="8">
        <v>694</v>
      </c>
      <c r="I12" s="8">
        <v>621</v>
      </c>
      <c r="J12" s="31">
        <v>91</v>
      </c>
    </row>
    <row r="13" spans="1:15" ht="20.100000000000001" customHeight="1" x14ac:dyDescent="0.15">
      <c r="A13" s="301"/>
      <c r="B13" s="10">
        <v>4.2000000000000003E-2</v>
      </c>
      <c r="C13" s="10">
        <v>0.78100000000000003</v>
      </c>
      <c r="D13" s="10">
        <v>0.10100000000000001</v>
      </c>
      <c r="E13" s="10">
        <v>0.02</v>
      </c>
      <c r="F13" s="10">
        <v>2.4E-2</v>
      </c>
      <c r="G13" s="10">
        <v>8.9999999999999993E-3</v>
      </c>
      <c r="H13" s="10">
        <v>1.0999999999999999E-2</v>
      </c>
      <c r="I13" s="10">
        <v>0.01</v>
      </c>
      <c r="J13" s="11">
        <v>1E-3</v>
      </c>
    </row>
    <row r="14" spans="1:15" ht="20.100000000000001" customHeight="1" x14ac:dyDescent="0.15">
      <c r="A14" s="300" t="s">
        <v>89</v>
      </c>
      <c r="B14" s="8">
        <v>1372</v>
      </c>
      <c r="C14" s="8">
        <v>49580</v>
      </c>
      <c r="D14" s="8">
        <v>15634</v>
      </c>
      <c r="E14" s="8">
        <v>2595</v>
      </c>
      <c r="F14" s="8">
        <v>1946</v>
      </c>
      <c r="G14" s="8">
        <v>341</v>
      </c>
      <c r="H14" s="8">
        <v>30</v>
      </c>
      <c r="I14" s="8">
        <v>369</v>
      </c>
      <c r="J14" s="31">
        <v>98</v>
      </c>
    </row>
    <row r="15" spans="1:15" ht="20.100000000000001" customHeight="1" x14ac:dyDescent="0.15">
      <c r="A15" s="301"/>
      <c r="B15" s="10">
        <v>1.9E-2</v>
      </c>
      <c r="C15" s="10">
        <v>0.69</v>
      </c>
      <c r="D15" s="10">
        <v>0.218</v>
      </c>
      <c r="E15" s="10">
        <v>3.5999999999999997E-2</v>
      </c>
      <c r="F15" s="10">
        <v>2.7E-2</v>
      </c>
      <c r="G15" s="10">
        <v>5.0000000000000001E-3</v>
      </c>
      <c r="H15" s="10">
        <v>0</v>
      </c>
      <c r="I15" s="10">
        <v>5.0000000000000001E-3</v>
      </c>
      <c r="J15" s="11">
        <v>1E-3</v>
      </c>
    </row>
    <row r="16" spans="1:15" ht="20.100000000000001" customHeight="1" x14ac:dyDescent="0.15">
      <c r="A16" s="300" t="s">
        <v>56</v>
      </c>
      <c r="B16" s="8">
        <v>1381.8</v>
      </c>
      <c r="C16" s="8">
        <v>30384.5</v>
      </c>
      <c r="D16" s="8">
        <v>1776.9</v>
      </c>
      <c r="E16" s="8">
        <v>2295.1</v>
      </c>
      <c r="F16" s="8">
        <v>2987.6</v>
      </c>
      <c r="G16" s="8">
        <v>1180.0999999999999</v>
      </c>
      <c r="H16" s="8">
        <v>64.599999999999994</v>
      </c>
      <c r="I16" s="8">
        <v>609.4</v>
      </c>
      <c r="J16" s="32">
        <v>103.4</v>
      </c>
    </row>
    <row r="17" spans="1:10" ht="20.100000000000001" customHeight="1" x14ac:dyDescent="0.15">
      <c r="A17" s="301"/>
      <c r="B17" s="10">
        <v>3.3881432151316469E-2</v>
      </c>
      <c r="C17" s="10">
        <v>0.74502125864935254</v>
      </c>
      <c r="D17" s="10">
        <v>4.3569197271438875E-2</v>
      </c>
      <c r="E17" s="10">
        <v>5.6275347322685215E-2</v>
      </c>
      <c r="F17" s="10">
        <v>7.3255295046514027E-2</v>
      </c>
      <c r="G17" s="10">
        <v>2.8935792503812827E-2</v>
      </c>
      <c r="H17" s="10">
        <v>1.5839777948871356E-3</v>
      </c>
      <c r="I17" s="10">
        <v>1.4942353996969356E-2</v>
      </c>
      <c r="J17" s="11">
        <v>2.5353452630236819E-3</v>
      </c>
    </row>
    <row r="18" spans="1:10" ht="20.100000000000001" customHeight="1" x14ac:dyDescent="0.15">
      <c r="A18" s="300" t="s">
        <v>57</v>
      </c>
      <c r="B18" s="8">
        <v>1417</v>
      </c>
      <c r="C18" s="8">
        <v>50725</v>
      </c>
      <c r="D18" s="8">
        <v>5105</v>
      </c>
      <c r="E18" s="8">
        <v>1135</v>
      </c>
      <c r="F18" s="8">
        <v>1361</v>
      </c>
      <c r="G18" s="8">
        <v>138</v>
      </c>
      <c r="H18" s="8">
        <v>22</v>
      </c>
      <c r="I18" s="8">
        <v>226</v>
      </c>
      <c r="J18" s="31">
        <v>105</v>
      </c>
    </row>
    <row r="19" spans="1:10" ht="19.5" customHeight="1" x14ac:dyDescent="0.15">
      <c r="A19" s="301"/>
      <c r="B19" s="10">
        <v>2.35E-2</v>
      </c>
      <c r="C19" s="10">
        <v>0.84209999999999996</v>
      </c>
      <c r="D19" s="10">
        <v>8.48E-2</v>
      </c>
      <c r="E19" s="10">
        <v>1.8800000000000001E-2</v>
      </c>
      <c r="F19" s="10">
        <v>2.2599999999999999E-2</v>
      </c>
      <c r="G19" s="10">
        <v>2.3E-3</v>
      </c>
      <c r="H19" s="10">
        <v>4.0000000000000002E-4</v>
      </c>
      <c r="I19" s="10">
        <v>3.8E-3</v>
      </c>
      <c r="J19" s="11">
        <v>1.6999999999999999E-3</v>
      </c>
    </row>
    <row r="20" spans="1:10" ht="19.5" customHeight="1" x14ac:dyDescent="0.15">
      <c r="A20" s="306" t="s">
        <v>90</v>
      </c>
      <c r="B20" s="8">
        <v>1626</v>
      </c>
      <c r="C20" s="8">
        <v>33916</v>
      </c>
      <c r="D20" s="8">
        <v>1957</v>
      </c>
      <c r="E20" s="8">
        <v>1355</v>
      </c>
      <c r="F20" s="8">
        <v>1350</v>
      </c>
      <c r="G20" s="8">
        <v>125</v>
      </c>
      <c r="H20" s="8">
        <v>13</v>
      </c>
      <c r="I20" s="8">
        <v>225</v>
      </c>
      <c r="J20" s="9">
        <v>112</v>
      </c>
    </row>
    <row r="21" spans="1:10" ht="19.5" customHeight="1" x14ac:dyDescent="0.15">
      <c r="A21" s="307"/>
      <c r="B21" s="10">
        <v>0.04</v>
      </c>
      <c r="C21" s="10">
        <v>0.83379999999999999</v>
      </c>
      <c r="D21" s="10">
        <v>4.8099999999999997E-2</v>
      </c>
      <c r="E21" s="10">
        <v>3.3300000000000003E-2</v>
      </c>
      <c r="F21" s="10">
        <v>3.2000000000000001E-2</v>
      </c>
      <c r="G21" s="10">
        <v>3.0999999999999999E-3</v>
      </c>
      <c r="H21" s="10">
        <v>2.9999999999999997E-4</v>
      </c>
      <c r="I21" s="10">
        <v>5.4999999999999997E-3</v>
      </c>
      <c r="J21" s="11">
        <v>2.7000000000000001E-3</v>
      </c>
    </row>
    <row r="22" spans="1:10" ht="19.5" customHeight="1" x14ac:dyDescent="0.15">
      <c r="A22" s="306" t="s">
        <v>91</v>
      </c>
      <c r="B22" s="8">
        <v>1540</v>
      </c>
      <c r="C22" s="8">
        <v>33844</v>
      </c>
      <c r="D22" s="8">
        <v>4312</v>
      </c>
      <c r="E22" s="8">
        <v>1248</v>
      </c>
      <c r="F22" s="8">
        <v>1374</v>
      </c>
      <c r="G22" s="8">
        <v>118</v>
      </c>
      <c r="H22" s="8">
        <v>11</v>
      </c>
      <c r="I22" s="8">
        <v>196</v>
      </c>
      <c r="J22" s="9">
        <v>116</v>
      </c>
    </row>
    <row r="23" spans="1:10" ht="19.5" customHeight="1" x14ac:dyDescent="0.15">
      <c r="A23" s="307"/>
      <c r="B23" s="10">
        <v>3.6015809537173461E-2</v>
      </c>
      <c r="C23" s="10">
        <v>0.79150588180266146</v>
      </c>
      <c r="D23" s="10">
        <v>0.10084426670408569</v>
      </c>
      <c r="E23" s="10">
        <v>2.9186837858696416E-2</v>
      </c>
      <c r="F23" s="10">
        <v>3.2133585911737879E-2</v>
      </c>
      <c r="G23" s="10">
        <v>2.7596529385626417E-3</v>
      </c>
      <c r="H23" s="10">
        <v>2.5725578240838186E-4</v>
      </c>
      <c r="I23" s="10">
        <v>4.5838303047311679E-3</v>
      </c>
      <c r="J23" s="11">
        <v>2.7128791599429361E-3</v>
      </c>
    </row>
    <row r="24" spans="1:10" ht="19.5" customHeight="1" x14ac:dyDescent="0.15">
      <c r="A24" s="306" t="s">
        <v>92</v>
      </c>
      <c r="B24" s="8">
        <v>1679</v>
      </c>
      <c r="C24" s="8">
        <v>33505</v>
      </c>
      <c r="D24" s="8">
        <v>5087</v>
      </c>
      <c r="E24" s="8">
        <v>2738</v>
      </c>
      <c r="F24" s="8">
        <v>1438</v>
      </c>
      <c r="G24" s="8">
        <v>106</v>
      </c>
      <c r="H24" s="8">
        <v>12</v>
      </c>
      <c r="I24" s="8">
        <v>178</v>
      </c>
      <c r="J24" s="9">
        <v>109</v>
      </c>
    </row>
    <row r="25" spans="1:10" ht="19.5" customHeight="1" x14ac:dyDescent="0.15">
      <c r="A25" s="307"/>
      <c r="B25" s="10">
        <v>3.7434228128065641E-2</v>
      </c>
      <c r="C25" s="10">
        <v>0.74701239632569338</v>
      </c>
      <c r="D25" s="10">
        <v>0.11341746187460983</v>
      </c>
      <c r="E25" s="10">
        <v>6.1045215375011147E-2</v>
      </c>
      <c r="F25" s="10">
        <v>3.2061000624275394E-2</v>
      </c>
      <c r="G25" s="10">
        <v>2.3633282796753767E-3</v>
      </c>
      <c r="H25" s="10">
        <v>2.6754659769909927E-4</v>
      </c>
      <c r="I25" s="10">
        <v>3.9686078658699719E-3</v>
      </c>
      <c r="J25" s="11">
        <v>2.4302149291001514E-3</v>
      </c>
    </row>
    <row r="26" spans="1:10" ht="19.5" customHeight="1" x14ac:dyDescent="0.15">
      <c r="A26" s="306" t="s">
        <v>93</v>
      </c>
      <c r="B26" s="8">
        <v>1557</v>
      </c>
      <c r="C26" s="8">
        <v>56069</v>
      </c>
      <c r="D26" s="8">
        <v>7363</v>
      </c>
      <c r="E26" s="8">
        <v>1067</v>
      </c>
      <c r="F26" s="8">
        <v>1264</v>
      </c>
      <c r="G26" s="8">
        <v>102</v>
      </c>
      <c r="H26" s="8">
        <v>11</v>
      </c>
      <c r="I26" s="8">
        <v>178</v>
      </c>
      <c r="J26" s="9">
        <v>102</v>
      </c>
    </row>
    <row r="27" spans="1:10" ht="19.5" customHeight="1" x14ac:dyDescent="0.15">
      <c r="A27" s="307"/>
      <c r="B27" s="10">
        <v>2.2994107483053475E-2</v>
      </c>
      <c r="C27" s="10">
        <v>0.82803892900920062</v>
      </c>
      <c r="D27" s="10">
        <v>0.10873835157207626</v>
      </c>
      <c r="E27" s="10">
        <v>1.5757683162760473E-2</v>
      </c>
      <c r="F27" s="10">
        <v>1.8667021103776233E-2</v>
      </c>
      <c r="G27" s="10">
        <v>1.5063577156528289E-3</v>
      </c>
      <c r="H27" s="10">
        <v>1.6245034188412861E-4</v>
      </c>
      <c r="I27" s="10">
        <v>2.6287418959431721E-3</v>
      </c>
      <c r="J27" s="11">
        <v>1.5063577156528289E-3</v>
      </c>
    </row>
    <row r="28" spans="1:10" s="2" customFormat="1" ht="19.5" customHeight="1" x14ac:dyDescent="0.15">
      <c r="A28" s="291" t="s">
        <v>94</v>
      </c>
      <c r="B28" s="33">
        <v>1487.2</v>
      </c>
      <c r="C28" s="33">
        <v>48172.2</v>
      </c>
      <c r="D28" s="33">
        <v>5019.8999999999996</v>
      </c>
      <c r="E28" s="33">
        <v>1412.9</v>
      </c>
      <c r="F28" s="33">
        <v>1160.8</v>
      </c>
      <c r="G28" s="33">
        <v>89.6</v>
      </c>
      <c r="H28" s="33">
        <v>8.5</v>
      </c>
      <c r="I28" s="33">
        <v>130</v>
      </c>
      <c r="J28" s="34">
        <v>62.6</v>
      </c>
    </row>
    <row r="29" spans="1:10" s="2" customFormat="1" ht="19.5" customHeight="1" x14ac:dyDescent="0.15">
      <c r="A29" s="292"/>
      <c r="B29" s="23">
        <v>2.5844705849641231E-2</v>
      </c>
      <c r="C29" s="23">
        <v>0.83714116401969285</v>
      </c>
      <c r="D29" s="23">
        <v>8.7236309100735612E-2</v>
      </c>
      <c r="E29" s="23">
        <v>2.4553513242978817E-2</v>
      </c>
      <c r="F29" s="23">
        <v>2.0172494990763543E-2</v>
      </c>
      <c r="G29" s="23">
        <v>1.5570774906723064E-3</v>
      </c>
      <c r="H29" s="23">
        <v>1.477138244499398E-4</v>
      </c>
      <c r="I29" s="23">
        <v>2.2591526092343734E-3</v>
      </c>
      <c r="J29" s="35">
        <v>1.0878688718313214E-3</v>
      </c>
    </row>
    <row r="30" spans="1:10" s="2" customFormat="1" ht="19.5" customHeight="1" x14ac:dyDescent="0.15">
      <c r="A30" s="291" t="s">
        <v>95</v>
      </c>
      <c r="B30" s="33">
        <v>1508.6</v>
      </c>
      <c r="C30" s="33">
        <v>17286.2</v>
      </c>
      <c r="D30" s="33">
        <v>519.9</v>
      </c>
      <c r="E30" s="33">
        <v>829</v>
      </c>
      <c r="F30" s="33">
        <v>1105.0999999999999</v>
      </c>
      <c r="G30" s="33">
        <v>87.8</v>
      </c>
      <c r="H30" s="33">
        <v>9.5</v>
      </c>
      <c r="I30" s="33">
        <v>110.7</v>
      </c>
      <c r="J30" s="34">
        <v>60.8</v>
      </c>
    </row>
    <row r="31" spans="1:10" s="2" customFormat="1" ht="19.5" customHeight="1" x14ac:dyDescent="0.15">
      <c r="A31" s="292"/>
      <c r="B31" s="23">
        <v>7.0110049447893813E-2</v>
      </c>
      <c r="C31" s="23">
        <v>0.80335167490798243</v>
      </c>
      <c r="D31" s="23">
        <v>2.4161616537160278E-2</v>
      </c>
      <c r="E31" s="23">
        <v>3.8526601479718932E-2</v>
      </c>
      <c r="F31" s="23">
        <v>5.1357958136595161E-2</v>
      </c>
      <c r="G31" s="23">
        <v>4.080380711603525E-3</v>
      </c>
      <c r="H31" s="23">
        <v>4.4149905193887799E-4</v>
      </c>
      <c r="I31" s="23">
        <v>5.144625794698294E-3</v>
      </c>
      <c r="J31" s="35">
        <v>2.8255939324088189E-3</v>
      </c>
    </row>
    <row r="32" spans="1:10" s="2" customFormat="1" ht="19.5" customHeight="1" x14ac:dyDescent="0.15">
      <c r="A32" s="291" t="s">
        <v>96</v>
      </c>
      <c r="B32" s="33">
        <v>1037.4000000000001</v>
      </c>
      <c r="C32" s="33">
        <v>17756.3</v>
      </c>
      <c r="D32" s="33">
        <v>396.1</v>
      </c>
      <c r="E32" s="33">
        <v>1195.0999999999999</v>
      </c>
      <c r="F32" s="33">
        <v>1049.2</v>
      </c>
      <c r="G32" s="33">
        <v>96.4</v>
      </c>
      <c r="H32" s="33">
        <v>102.6</v>
      </c>
      <c r="I32" s="33">
        <v>80.099999999999994</v>
      </c>
      <c r="J32" s="34">
        <v>42.2</v>
      </c>
    </row>
    <row r="33" spans="1:10" s="2" customFormat="1" ht="19.5" customHeight="1" x14ac:dyDescent="0.15">
      <c r="A33" s="292"/>
      <c r="B33" s="23">
        <v>4.7684712760969701E-2</v>
      </c>
      <c r="C33" s="23">
        <v>0.81617897165761144</v>
      </c>
      <c r="D33" s="23">
        <v>1.8206973900732695E-2</v>
      </c>
      <c r="E33" s="23">
        <v>5.4933487777747134E-2</v>
      </c>
      <c r="F33" s="23">
        <v>4.8227106833246006E-2</v>
      </c>
      <c r="G33" s="23">
        <v>4.4310837769013676E-3</v>
      </c>
      <c r="H33" s="23">
        <v>4.7160704928431562E-3</v>
      </c>
      <c r="I33" s="23">
        <v>3.6818445075705343E-3</v>
      </c>
      <c r="J33" s="35">
        <v>1.9397482923779847E-3</v>
      </c>
    </row>
    <row r="34" spans="1:10" s="2" customFormat="1" ht="19.5" customHeight="1" x14ac:dyDescent="0.15">
      <c r="A34" s="291" t="s">
        <v>97</v>
      </c>
      <c r="B34" s="33">
        <v>1169.5</v>
      </c>
      <c r="C34" s="33">
        <v>18628.5</v>
      </c>
      <c r="D34" s="33">
        <v>502.7</v>
      </c>
      <c r="E34" s="33">
        <v>910.1</v>
      </c>
      <c r="F34" s="33">
        <v>1174.7</v>
      </c>
      <c r="G34" s="33">
        <v>112</v>
      </c>
      <c r="H34" s="33">
        <v>11.4</v>
      </c>
      <c r="I34" s="33">
        <v>148.5</v>
      </c>
      <c r="J34" s="34">
        <v>69</v>
      </c>
    </row>
    <row r="35" spans="1:10" s="2" customFormat="1" ht="19.5" customHeight="1" x14ac:dyDescent="0.15">
      <c r="A35" s="292"/>
      <c r="B35" s="23">
        <v>5.1459976063080816E-2</v>
      </c>
      <c r="C35" s="23">
        <v>0.81968547592227536</v>
      </c>
      <c r="D35" s="23">
        <v>2.2119649394536749E-2</v>
      </c>
      <c r="E35" s="23">
        <v>4.0045937764010137E-2</v>
      </c>
      <c r="F35" s="23">
        <v>5.1688784849338212E-2</v>
      </c>
      <c r="G35" s="23">
        <v>4.9281892424669106E-3</v>
      </c>
      <c r="H35" s="23">
        <v>5.0161926217966765E-4</v>
      </c>
      <c r="I35" s="23">
        <v>6.5342509152351447E-3</v>
      </c>
      <c r="J35" s="35">
        <v>3.0361165868769357E-3</v>
      </c>
    </row>
    <row r="36" spans="1:10" s="2" customFormat="1" ht="19.5" customHeight="1" x14ac:dyDescent="0.15">
      <c r="A36" s="291" t="s">
        <v>98</v>
      </c>
      <c r="B36" s="33">
        <v>1207.3</v>
      </c>
      <c r="C36" s="33">
        <v>20080.2</v>
      </c>
      <c r="D36" s="33">
        <v>996.2</v>
      </c>
      <c r="E36" s="33">
        <v>832.6</v>
      </c>
      <c r="F36" s="33">
        <v>1321.6</v>
      </c>
      <c r="G36" s="33">
        <v>119.7</v>
      </c>
      <c r="H36" s="33">
        <v>12.2</v>
      </c>
      <c r="I36" s="33">
        <v>199.1</v>
      </c>
      <c r="J36" s="34">
        <v>69.599999999999994</v>
      </c>
    </row>
    <row r="37" spans="1:10" s="2" customFormat="1" ht="19.5" customHeight="1" x14ac:dyDescent="0.15">
      <c r="A37" s="292"/>
      <c r="B37" s="23">
        <v>4.8605994725929511E-2</v>
      </c>
      <c r="C37" s="23">
        <v>0.80843046077661707</v>
      </c>
      <c r="D37" s="23">
        <v>4.0107091813112714E-2</v>
      </c>
      <c r="E37" s="23">
        <v>3.3520542705879994E-2</v>
      </c>
      <c r="F37" s="23">
        <v>5.3207721883366553E-2</v>
      </c>
      <c r="G37" s="23">
        <v>4.8191315900718654E-3</v>
      </c>
      <c r="H37" s="23">
        <v>4.9117297743422514E-4</v>
      </c>
      <c r="I37" s="23">
        <v>8.0157819514060837E-3</v>
      </c>
      <c r="J37" s="35">
        <v>2.8021015761821367E-3</v>
      </c>
    </row>
    <row r="38" spans="1:10" s="2" customFormat="1" ht="19.5" customHeight="1" x14ac:dyDescent="0.15">
      <c r="A38" s="291" t="s">
        <v>99</v>
      </c>
      <c r="B38" s="33">
        <v>1209.5999999999999</v>
      </c>
      <c r="C38" s="33">
        <v>19012.7</v>
      </c>
      <c r="D38" s="33">
        <v>718.5</v>
      </c>
      <c r="E38" s="33">
        <v>1025.5</v>
      </c>
      <c r="F38" s="33">
        <v>1432.6</v>
      </c>
      <c r="G38" s="33">
        <v>120.9</v>
      </c>
      <c r="H38" s="33">
        <v>13.3</v>
      </c>
      <c r="I38" s="33">
        <v>197.6</v>
      </c>
      <c r="J38" s="34">
        <v>71.5</v>
      </c>
    </row>
    <row r="39" spans="1:10" s="2" customFormat="1" ht="19.5" customHeight="1" x14ac:dyDescent="0.15">
      <c r="A39" s="292"/>
      <c r="B39" s="23">
        <v>5.0818831872684038E-2</v>
      </c>
      <c r="C39" s="23">
        <v>0.79877910445252975</v>
      </c>
      <c r="D39" s="23">
        <v>3.0186285301358702E-2</v>
      </c>
      <c r="E39" s="23">
        <v>4.3084252716135488E-2</v>
      </c>
      <c r="F39" s="23">
        <v>6.0187713740746655E-2</v>
      </c>
      <c r="G39" s="23">
        <v>5.0793624118778942E-3</v>
      </c>
      <c r="H39" s="23">
        <v>5.587718782297436E-4</v>
      </c>
      <c r="I39" s="23">
        <v>8.3017536194133316E-3</v>
      </c>
      <c r="J39" s="35">
        <v>3.0039240070245613E-3</v>
      </c>
    </row>
    <row r="40" spans="1:10" s="2" customFormat="1" ht="19.5" customHeight="1" x14ac:dyDescent="0.15">
      <c r="A40" s="291" t="s">
        <v>100</v>
      </c>
      <c r="B40" s="33">
        <v>1228.5</v>
      </c>
      <c r="C40" s="33">
        <v>18780</v>
      </c>
      <c r="D40" s="33">
        <v>831</v>
      </c>
      <c r="E40" s="33">
        <v>1035</v>
      </c>
      <c r="F40" s="33">
        <v>1545</v>
      </c>
      <c r="G40" s="33">
        <v>128</v>
      </c>
      <c r="H40" s="33">
        <v>13</v>
      </c>
      <c r="I40" s="33">
        <v>171</v>
      </c>
      <c r="J40" s="34">
        <v>67</v>
      </c>
    </row>
    <row r="41" spans="1:10" s="2" customFormat="1" ht="19.5" customHeight="1" x14ac:dyDescent="0.15">
      <c r="A41" s="292"/>
      <c r="B41" s="23">
        <v>5.1620900476920813E-2</v>
      </c>
      <c r="C41" s="23">
        <v>0.78912536504401543</v>
      </c>
      <c r="D41" s="23">
        <v>3.4918167111372564E-2</v>
      </c>
      <c r="E41" s="23">
        <v>4.3490135932936949E-2</v>
      </c>
      <c r="F41" s="23">
        <v>6.4920057986847912E-2</v>
      </c>
      <c r="G41" s="23">
        <v>5.3784902409815746E-3</v>
      </c>
      <c r="H41" s="23">
        <v>5.4625291509969112E-4</v>
      </c>
      <c r="I41" s="23">
        <v>7.1853268063113221E-3</v>
      </c>
      <c r="J41" s="35">
        <v>2.8153034855137927E-3</v>
      </c>
    </row>
    <row r="42" spans="1:10" s="2" customFormat="1" ht="19.5" customHeight="1" x14ac:dyDescent="0.15">
      <c r="A42" s="291" t="s">
        <v>101</v>
      </c>
      <c r="B42" s="33">
        <v>1458.1</v>
      </c>
      <c r="C42" s="33">
        <v>18632.599999999999</v>
      </c>
      <c r="D42" s="33">
        <v>687.5</v>
      </c>
      <c r="E42" s="33">
        <v>854.4</v>
      </c>
      <c r="F42" s="33">
        <v>1450.2</v>
      </c>
      <c r="G42" s="33">
        <v>130.19999999999999</v>
      </c>
      <c r="H42" s="33">
        <v>13.8</v>
      </c>
      <c r="I42" s="33">
        <v>172.5</v>
      </c>
      <c r="J42" s="34">
        <v>69.099999999999994</v>
      </c>
    </row>
    <row r="43" spans="1:10" s="2" customFormat="1" ht="19.5" customHeight="1" x14ac:dyDescent="0.15">
      <c r="A43" s="292"/>
      <c r="B43" s="23">
        <v>6.2130354007942597E-2</v>
      </c>
      <c r="C43" s="23">
        <v>0.79394419730360832</v>
      </c>
      <c r="D43" s="23">
        <v>2.9294711186105573E-2</v>
      </c>
      <c r="E43" s="23">
        <v>3.6406401799867059E-2</v>
      </c>
      <c r="F43" s="23">
        <v>6.1793731144858623E-2</v>
      </c>
      <c r="G43" s="23">
        <v>5.5478856675359204E-3</v>
      </c>
      <c r="H43" s="23">
        <v>5.8802474817201006E-4</v>
      </c>
      <c r="I43" s="23">
        <v>7.3503093521501261E-3</v>
      </c>
      <c r="J43" s="35">
        <v>2.9443847897598473E-3</v>
      </c>
    </row>
    <row r="44" spans="1:10" s="2" customFormat="1" ht="19.5" customHeight="1" x14ac:dyDescent="0.15">
      <c r="A44" s="294" t="s">
        <v>102</v>
      </c>
      <c r="B44" s="36">
        <v>1402.6</v>
      </c>
      <c r="C44" s="36">
        <v>19590.900000000001</v>
      </c>
      <c r="D44" s="36">
        <v>1077.9000000000001</v>
      </c>
      <c r="E44" s="36">
        <v>864.5</v>
      </c>
      <c r="F44" s="36">
        <v>1523.4</v>
      </c>
      <c r="G44" s="36">
        <v>134.9</v>
      </c>
      <c r="H44" s="36">
        <v>14.6</v>
      </c>
      <c r="I44" s="36">
        <v>183.1</v>
      </c>
      <c r="J44" s="37">
        <v>71.400000000000006</v>
      </c>
    </row>
    <row r="45" spans="1:10" s="2" customFormat="1" ht="19.5" customHeight="1" x14ac:dyDescent="0.15">
      <c r="A45" s="295"/>
      <c r="B45" s="38">
        <v>5.6412463349595578E-2</v>
      </c>
      <c r="C45" s="38">
        <v>0.78794448041893073</v>
      </c>
      <c r="D45" s="38">
        <v>4.3353054502017027E-2</v>
      </c>
      <c r="E45" s="38">
        <v>3.4770123032743037E-2</v>
      </c>
      <c r="F45" s="38">
        <v>6.1271029991996233E-2</v>
      </c>
      <c r="G45" s="38">
        <v>5.4256675501642981E-3</v>
      </c>
      <c r="H45" s="38">
        <v>5.8721086903186612E-4</v>
      </c>
      <c r="I45" s="38">
        <v>7.3642678164201848E-3</v>
      </c>
      <c r="J45" s="39">
        <v>2.8717024691010443E-3</v>
      </c>
    </row>
    <row r="46" spans="1:10" s="2" customFormat="1" ht="19.5" customHeight="1" x14ac:dyDescent="0.15">
      <c r="A46" s="291" t="s">
        <v>103</v>
      </c>
      <c r="B46" s="33">
        <v>1403.6033359999999</v>
      </c>
      <c r="C46" s="33">
        <v>19296.658779000001</v>
      </c>
      <c r="D46" s="33">
        <v>839.62960500000008</v>
      </c>
      <c r="E46" s="33">
        <v>874.54257600000005</v>
      </c>
      <c r="F46" s="33">
        <v>1569.7680000000003</v>
      </c>
      <c r="G46" s="33">
        <v>145.96799999999999</v>
      </c>
      <c r="H46" s="33">
        <v>13</v>
      </c>
      <c r="I46" s="33">
        <v>186.70899999999997</v>
      </c>
      <c r="J46" s="34">
        <v>69.623000000000005</v>
      </c>
    </row>
    <row r="47" spans="1:10" s="2" customFormat="1" ht="19.5" customHeight="1" x14ac:dyDescent="0.15">
      <c r="A47" s="292"/>
      <c r="B47" s="23">
        <v>5.7525900281584996E-2</v>
      </c>
      <c r="C47" s="23">
        <v>0.79086280305657941</v>
      </c>
      <c r="D47" s="23">
        <v>3.4411751305994762E-2</v>
      </c>
      <c r="E47" s="23">
        <v>3.5842639960052415E-2</v>
      </c>
      <c r="F47" s="23">
        <v>6.4336066406458822E-2</v>
      </c>
      <c r="G47" s="23">
        <v>5.9824171095461112E-3</v>
      </c>
      <c r="H47" s="23">
        <v>5.3279775309725036E-4</v>
      </c>
      <c r="I47" s="23">
        <v>7.6521642833103469E-3</v>
      </c>
      <c r="J47" s="35">
        <v>2.8534598433761437E-3</v>
      </c>
    </row>
    <row r="48" spans="1:10" s="2" customFormat="1" ht="19.5" customHeight="1" x14ac:dyDescent="0.15">
      <c r="A48" s="291" t="s">
        <v>181</v>
      </c>
      <c r="B48" s="33">
        <v>1361.640756</v>
      </c>
      <c r="C48" s="33">
        <v>18458.704878</v>
      </c>
      <c r="D48" s="33">
        <v>636.09283600000015</v>
      </c>
      <c r="E48" s="33">
        <v>874.06434899999999</v>
      </c>
      <c r="F48" s="33">
        <v>1521.0890000000002</v>
      </c>
      <c r="G48" s="33">
        <v>135.24300000000002</v>
      </c>
      <c r="H48" s="33">
        <v>12.3</v>
      </c>
      <c r="I48" s="33">
        <v>182.035</v>
      </c>
      <c r="J48" s="34">
        <v>65.099999999999994</v>
      </c>
    </row>
    <row r="49" spans="1:10" s="2" customFormat="1" ht="19.5" customHeight="1" x14ac:dyDescent="0.15">
      <c r="A49" s="292"/>
      <c r="B49" s="23">
        <v>5.8574591390446774E-2</v>
      </c>
      <c r="C49" s="23">
        <v>0.79405018619000323</v>
      </c>
      <c r="D49" s="23">
        <v>2.7363221753543401E-2</v>
      </c>
      <c r="E49" s="23">
        <v>3.7600198044918001E-2</v>
      </c>
      <c r="F49" s="23">
        <v>6.5433680837549274E-2</v>
      </c>
      <c r="G49" s="23">
        <v>5.8178366272536829E-3</v>
      </c>
      <c r="H49" s="23">
        <v>5.2911714850469374E-4</v>
      </c>
      <c r="I49" s="23">
        <v>7.8307187095977161E-3</v>
      </c>
      <c r="J49" s="35">
        <v>2.8004492981833786E-3</v>
      </c>
    </row>
    <row r="50" spans="1:10" s="2" customFormat="1" ht="19.5" customHeight="1" x14ac:dyDescent="0.15">
      <c r="A50" s="298" t="s">
        <v>189</v>
      </c>
      <c r="B50" s="33">
        <v>480.49001300000003</v>
      </c>
      <c r="C50" s="33">
        <v>5806.1399359999987</v>
      </c>
      <c r="D50" s="33">
        <v>251.65121599999998</v>
      </c>
      <c r="E50" s="33">
        <v>275.16013099999998</v>
      </c>
      <c r="F50" s="33">
        <v>503.34499999999991</v>
      </c>
      <c r="G50" s="33">
        <v>46.922000000000004</v>
      </c>
      <c r="H50" s="33">
        <v>2.4</v>
      </c>
      <c r="I50" s="33">
        <v>72.615000000000009</v>
      </c>
      <c r="J50" s="34">
        <v>21.167999999999999</v>
      </c>
    </row>
    <row r="51" spans="1:10" s="2" customFormat="1" ht="19.5" customHeight="1" x14ac:dyDescent="0.15">
      <c r="A51" s="299"/>
      <c r="B51" s="23">
        <v>6.4409787480098984E-2</v>
      </c>
      <c r="C51" s="23">
        <v>0.77831428175277273</v>
      </c>
      <c r="D51" s="23">
        <v>3.3733898526770181E-2</v>
      </c>
      <c r="E51" s="23">
        <v>3.6885273535760661E-2</v>
      </c>
      <c r="F51" s="23">
        <v>6.7473503302909271E-2</v>
      </c>
      <c r="G51" s="23">
        <v>6.2899039862899398E-3</v>
      </c>
      <c r="H51" s="23">
        <v>3.217205056710254E-4</v>
      </c>
      <c r="I51" s="23">
        <v>9.734056049708964E-3</v>
      </c>
      <c r="J51" s="35">
        <v>2.8375748600184439E-3</v>
      </c>
    </row>
    <row r="52" spans="1:10" s="2" customFormat="1" ht="19.5" customHeight="1" x14ac:dyDescent="0.15">
      <c r="A52" s="298" t="s">
        <v>199</v>
      </c>
      <c r="B52" s="33">
        <v>619.29999999999995</v>
      </c>
      <c r="C52" s="33">
        <v>8131.3</v>
      </c>
      <c r="D52" s="33">
        <v>286.2</v>
      </c>
      <c r="E52" s="33">
        <v>381.3</v>
      </c>
      <c r="F52" s="33">
        <v>696.5</v>
      </c>
      <c r="G52" s="33">
        <v>63.5</v>
      </c>
      <c r="H52" s="33">
        <v>10.4</v>
      </c>
      <c r="I52" s="33">
        <v>103.8</v>
      </c>
      <c r="J52" s="34">
        <v>25.3</v>
      </c>
    </row>
    <row r="53" spans="1:10" s="2" customFormat="1" ht="19.5" customHeight="1" x14ac:dyDescent="0.15">
      <c r="A53" s="299"/>
      <c r="B53" s="23">
        <v>6.0023648910599366E-2</v>
      </c>
      <c r="C53" s="23">
        <v>0.78809994572381192</v>
      </c>
      <c r="D53" s="23">
        <v>2.7739009071877183E-2</v>
      </c>
      <c r="E53" s="23">
        <v>3.6956268899744134E-2</v>
      </c>
      <c r="F53" s="23">
        <v>6.7506009149414598E-2</v>
      </c>
      <c r="G53" s="23">
        <v>6.1545320617197811E-3</v>
      </c>
      <c r="H53" s="23">
        <v>1.0079863534155232E-3</v>
      </c>
      <c r="I53" s="23">
        <v>1.0060479181204932E-2</v>
      </c>
      <c r="J53" s="35">
        <v>2.4521206482127629E-3</v>
      </c>
    </row>
    <row r="54" spans="1:10" s="2" customFormat="1" ht="20.100000000000001" customHeight="1" x14ac:dyDescent="0.15">
      <c r="A54" s="2" t="s">
        <v>73</v>
      </c>
    </row>
    <row r="55" spans="1:10" s="2" customFormat="1" ht="20.100000000000001" customHeight="1" x14ac:dyDescent="0.15"/>
    <row r="56" spans="1:10" s="2" customFormat="1" ht="20.100000000000001" customHeight="1" x14ac:dyDescent="0.2">
      <c r="A56" s="296" t="s">
        <v>104</v>
      </c>
      <c r="B56" s="297"/>
      <c r="C56" s="40"/>
      <c r="D56" s="40"/>
      <c r="E56" s="40"/>
      <c r="F56" s="40"/>
      <c r="G56" s="40"/>
      <c r="H56" s="40"/>
      <c r="I56" s="293" t="s">
        <v>30</v>
      </c>
      <c r="J56" s="293"/>
    </row>
    <row r="57" spans="1:10" s="2" customFormat="1" ht="20.100000000000001" customHeight="1" x14ac:dyDescent="0.15">
      <c r="A57" s="41"/>
      <c r="B57" s="42" t="s">
        <v>76</v>
      </c>
      <c r="C57" s="42" t="s">
        <v>77</v>
      </c>
      <c r="D57" s="42" t="s">
        <v>78</v>
      </c>
      <c r="E57" s="42" t="s">
        <v>79</v>
      </c>
      <c r="F57" s="42" t="s">
        <v>80</v>
      </c>
      <c r="G57" s="42" t="s">
        <v>81</v>
      </c>
      <c r="H57" s="42" t="s">
        <v>82</v>
      </c>
      <c r="I57" s="42" t="s">
        <v>83</v>
      </c>
      <c r="J57" s="43" t="s">
        <v>84</v>
      </c>
    </row>
    <row r="58" spans="1:10" s="2" customFormat="1" ht="19.05" customHeight="1" x14ac:dyDescent="0.15">
      <c r="A58" s="289" t="s">
        <v>85</v>
      </c>
      <c r="B58" s="33">
        <v>1686</v>
      </c>
      <c r="C58" s="33">
        <v>32228</v>
      </c>
      <c r="D58" s="33">
        <v>4644</v>
      </c>
      <c r="E58" s="33">
        <v>1122</v>
      </c>
      <c r="F58" s="33">
        <v>1434</v>
      </c>
      <c r="G58" s="33">
        <v>824</v>
      </c>
      <c r="H58" s="33">
        <v>49</v>
      </c>
      <c r="I58" s="33">
        <v>262</v>
      </c>
      <c r="J58" s="34">
        <v>117</v>
      </c>
    </row>
    <row r="59" spans="1:10" s="2" customFormat="1" ht="20.100000000000001" customHeight="1" x14ac:dyDescent="0.15">
      <c r="A59" s="290"/>
      <c r="B59" s="23">
        <v>0.04</v>
      </c>
      <c r="C59" s="23">
        <v>0.76100000000000001</v>
      </c>
      <c r="D59" s="23">
        <v>9.9000000000000005E-2</v>
      </c>
      <c r="E59" s="23">
        <v>3.6999999999999998E-2</v>
      </c>
      <c r="F59" s="23">
        <v>3.4000000000000002E-2</v>
      </c>
      <c r="G59" s="23">
        <v>1.9E-2</v>
      </c>
      <c r="H59" s="23">
        <v>1E-3</v>
      </c>
      <c r="I59" s="23">
        <v>6.0000000000000001E-3</v>
      </c>
      <c r="J59" s="35">
        <v>3.0000000000000001E-3</v>
      </c>
    </row>
    <row r="60" spans="1:10" s="2" customFormat="1" ht="20.100000000000001" customHeight="1" x14ac:dyDescent="0.15">
      <c r="A60" s="289" t="s">
        <v>86</v>
      </c>
      <c r="B60" s="33">
        <v>1602</v>
      </c>
      <c r="C60" s="33">
        <v>41377</v>
      </c>
      <c r="D60" s="33">
        <v>4749</v>
      </c>
      <c r="E60" s="33">
        <v>1042</v>
      </c>
      <c r="F60" s="33">
        <v>1494</v>
      </c>
      <c r="G60" s="33">
        <v>1368</v>
      </c>
      <c r="H60" s="33">
        <v>2961</v>
      </c>
      <c r="I60" s="33">
        <v>277</v>
      </c>
      <c r="J60" s="34">
        <v>115</v>
      </c>
    </row>
    <row r="61" spans="1:10" s="2" customFormat="1" ht="20.100000000000001" customHeight="1" x14ac:dyDescent="0.15">
      <c r="A61" s="290"/>
      <c r="B61" s="23">
        <v>2.9000000000000001E-2</v>
      </c>
      <c r="C61" s="23">
        <v>0.753</v>
      </c>
      <c r="D61" s="23">
        <v>6.5000000000000002E-2</v>
      </c>
      <c r="E61" s="23">
        <v>4.1000000000000002E-2</v>
      </c>
      <c r="F61" s="23">
        <v>2.7E-2</v>
      </c>
      <c r="G61" s="23">
        <v>2.5000000000000001E-2</v>
      </c>
      <c r="H61" s="23">
        <v>5.3999999999999999E-2</v>
      </c>
      <c r="I61" s="23">
        <v>5.0000000000000001E-3</v>
      </c>
      <c r="J61" s="35">
        <v>2E-3</v>
      </c>
    </row>
    <row r="62" spans="1:10" s="2" customFormat="1" ht="20.100000000000001" customHeight="1" x14ac:dyDescent="0.15">
      <c r="A62" s="289" t="s">
        <v>87</v>
      </c>
      <c r="B62" s="33">
        <v>1613</v>
      </c>
      <c r="C62" s="33">
        <v>74903</v>
      </c>
      <c r="D62" s="33">
        <v>6211</v>
      </c>
      <c r="E62" s="33">
        <v>2819</v>
      </c>
      <c r="F62" s="33">
        <v>1503</v>
      </c>
      <c r="G62" s="33">
        <v>4518</v>
      </c>
      <c r="H62" s="33">
        <v>23</v>
      </c>
      <c r="I62" s="33">
        <v>282</v>
      </c>
      <c r="J62" s="34">
        <v>107</v>
      </c>
    </row>
    <row r="63" spans="1:10" s="2" customFormat="1" ht="20.100000000000001" customHeight="1" x14ac:dyDescent="0.15">
      <c r="A63" s="290"/>
      <c r="B63" s="23">
        <v>1.7999999999999999E-2</v>
      </c>
      <c r="C63" s="23">
        <v>0.81399999999999995</v>
      </c>
      <c r="D63" s="23">
        <v>5.5E-2</v>
      </c>
      <c r="E63" s="23">
        <v>4.2999999999999997E-2</v>
      </c>
      <c r="F63" s="23">
        <v>1.6E-2</v>
      </c>
      <c r="G63" s="23">
        <v>4.9000000000000002E-2</v>
      </c>
      <c r="H63" s="23">
        <v>0</v>
      </c>
      <c r="I63" s="23">
        <v>3.0000000000000001E-3</v>
      </c>
      <c r="J63" s="35">
        <v>1E-3</v>
      </c>
    </row>
    <row r="64" spans="1:10" s="2" customFormat="1" ht="20.100000000000001" customHeight="1" x14ac:dyDescent="0.15">
      <c r="A64" s="289" t="s">
        <v>88</v>
      </c>
      <c r="B64" s="33">
        <v>2866</v>
      </c>
      <c r="C64" s="33">
        <v>40439</v>
      </c>
      <c r="D64" s="33">
        <v>5970</v>
      </c>
      <c r="E64" s="33">
        <v>1247</v>
      </c>
      <c r="F64" s="33">
        <v>1449</v>
      </c>
      <c r="G64" s="33">
        <v>1474</v>
      </c>
      <c r="H64" s="33">
        <v>2268</v>
      </c>
      <c r="I64" s="33">
        <v>2119</v>
      </c>
      <c r="J64" s="34">
        <v>108</v>
      </c>
    </row>
    <row r="65" spans="1:10" s="2" customFormat="1" ht="20.100000000000001" customHeight="1" x14ac:dyDescent="0.15">
      <c r="A65" s="290"/>
      <c r="B65" s="23">
        <v>4.9000000000000002E-2</v>
      </c>
      <c r="C65" s="23">
        <v>0.69799999999999995</v>
      </c>
      <c r="D65" s="23">
        <v>9.8000000000000004E-2</v>
      </c>
      <c r="E65" s="23">
        <v>2.7E-2</v>
      </c>
      <c r="F65" s="23">
        <v>2.5000000000000001E-2</v>
      </c>
      <c r="G65" s="23">
        <v>2.5000000000000001E-2</v>
      </c>
      <c r="H65" s="23">
        <v>3.9E-2</v>
      </c>
      <c r="I65" s="23">
        <v>3.6999999999999998E-2</v>
      </c>
      <c r="J65" s="35">
        <v>2E-3</v>
      </c>
    </row>
    <row r="66" spans="1:10" s="2" customFormat="1" ht="20.100000000000001" customHeight="1" x14ac:dyDescent="0.15">
      <c r="A66" s="289" t="s">
        <v>54</v>
      </c>
      <c r="B66" s="33">
        <v>1693</v>
      </c>
      <c r="C66" s="33">
        <v>41044</v>
      </c>
      <c r="D66" s="33">
        <v>5649</v>
      </c>
      <c r="E66" s="33">
        <v>1165</v>
      </c>
      <c r="F66" s="33">
        <v>1430</v>
      </c>
      <c r="G66" s="33">
        <v>188</v>
      </c>
      <c r="H66" s="33">
        <v>22</v>
      </c>
      <c r="I66" s="33">
        <v>263</v>
      </c>
      <c r="J66" s="34">
        <v>90</v>
      </c>
    </row>
    <row r="67" spans="1:10" s="2" customFormat="1" ht="20.100000000000001" customHeight="1" x14ac:dyDescent="0.15">
      <c r="A67" s="290"/>
      <c r="B67" s="23">
        <v>3.3000000000000002E-2</v>
      </c>
      <c r="C67" s="23">
        <v>0.79600000000000004</v>
      </c>
      <c r="D67" s="23">
        <v>0.106</v>
      </c>
      <c r="E67" s="23">
        <v>2.7E-2</v>
      </c>
      <c r="F67" s="23">
        <v>2.8000000000000001E-2</v>
      </c>
      <c r="G67" s="23">
        <v>4.0000000000000001E-3</v>
      </c>
      <c r="H67" s="23">
        <v>0</v>
      </c>
      <c r="I67" s="23">
        <v>5.0000000000000001E-3</v>
      </c>
      <c r="J67" s="35">
        <v>2E-3</v>
      </c>
    </row>
    <row r="68" spans="1:10" s="2" customFormat="1" ht="20.100000000000001" customHeight="1" x14ac:dyDescent="0.15">
      <c r="A68" s="289" t="s">
        <v>89</v>
      </c>
      <c r="B68" s="33">
        <v>1390</v>
      </c>
      <c r="C68" s="33">
        <v>49465</v>
      </c>
      <c r="D68" s="33">
        <v>14977</v>
      </c>
      <c r="E68" s="33">
        <v>3128</v>
      </c>
      <c r="F68" s="33">
        <v>1829</v>
      </c>
      <c r="G68" s="33">
        <v>523</v>
      </c>
      <c r="H68" s="33">
        <v>140</v>
      </c>
      <c r="I68" s="33">
        <v>2036</v>
      </c>
      <c r="J68" s="34">
        <v>98</v>
      </c>
    </row>
    <row r="69" spans="1:10" s="2" customFormat="1" ht="20.100000000000001" customHeight="1" x14ac:dyDescent="0.15">
      <c r="A69" s="290"/>
      <c r="B69" s="23">
        <v>1.9E-2</v>
      </c>
      <c r="C69" s="23">
        <v>0.67300000000000004</v>
      </c>
      <c r="D69" s="23">
        <v>0.20399999999999999</v>
      </c>
      <c r="E69" s="23">
        <v>4.2999999999999997E-2</v>
      </c>
      <c r="F69" s="23">
        <v>2.5000000000000001E-2</v>
      </c>
      <c r="G69" s="23">
        <v>7.0000000000000001E-3</v>
      </c>
      <c r="H69" s="23">
        <v>2E-3</v>
      </c>
      <c r="I69" s="23">
        <v>2.8000000000000001E-2</v>
      </c>
      <c r="J69" s="35">
        <v>1E-3</v>
      </c>
    </row>
    <row r="70" spans="1:10" s="2" customFormat="1" ht="20.100000000000001" customHeight="1" x14ac:dyDescent="0.15">
      <c r="A70" s="289" t="s">
        <v>56</v>
      </c>
      <c r="B70" s="33">
        <v>1410</v>
      </c>
      <c r="C70" s="33">
        <v>29620.2</v>
      </c>
      <c r="D70" s="33">
        <v>1900.3</v>
      </c>
      <c r="E70" s="33">
        <v>2054</v>
      </c>
      <c r="F70" s="33">
        <v>2907.6</v>
      </c>
      <c r="G70" s="33">
        <v>1173.0999999999999</v>
      </c>
      <c r="H70" s="33">
        <v>20.100000000000001</v>
      </c>
      <c r="I70" s="33">
        <v>602.4</v>
      </c>
      <c r="J70" s="44">
        <v>104.5</v>
      </c>
    </row>
    <row r="71" spans="1:10" s="2" customFormat="1" ht="20.100000000000001" customHeight="1" x14ac:dyDescent="0.15">
      <c r="A71" s="290"/>
      <c r="B71" s="23">
        <v>3.5434080045838132E-2</v>
      </c>
      <c r="C71" s="23">
        <v>0.74437201260548558</v>
      </c>
      <c r="D71" s="23">
        <v>4.7755590291564683E-2</v>
      </c>
      <c r="E71" s="23">
        <v>5.1618156322093281E-2</v>
      </c>
      <c r="F71" s="23">
        <v>7.3069596554098545E-2</v>
      </c>
      <c r="G71" s="23">
        <v>2.9480651987072844E-2</v>
      </c>
      <c r="H71" s="23">
        <v>5.0512411980237345E-4</v>
      </c>
      <c r="I71" s="23">
        <v>1.5138645262136801E-2</v>
      </c>
      <c r="J71" s="35">
        <v>2.6261428119078614E-3</v>
      </c>
    </row>
    <row r="72" spans="1:10" s="2" customFormat="1" ht="20.100000000000001" customHeight="1" x14ac:dyDescent="0.15">
      <c r="A72" s="289" t="s">
        <v>57</v>
      </c>
      <c r="B72" s="33">
        <v>1429</v>
      </c>
      <c r="C72" s="33">
        <v>51657</v>
      </c>
      <c r="D72" s="33">
        <v>5643</v>
      </c>
      <c r="E72" s="33">
        <v>1354</v>
      </c>
      <c r="F72" s="33">
        <v>1401</v>
      </c>
      <c r="G72" s="33">
        <v>129</v>
      </c>
      <c r="H72" s="33">
        <v>21</v>
      </c>
      <c r="I72" s="33">
        <v>229</v>
      </c>
      <c r="J72" s="34">
        <v>107</v>
      </c>
    </row>
    <row r="73" spans="1:10" s="2" customFormat="1" ht="20.100000000000001" customHeight="1" x14ac:dyDescent="0.15">
      <c r="A73" s="290"/>
      <c r="B73" s="23">
        <v>2.3099999999999999E-2</v>
      </c>
      <c r="C73" s="23">
        <v>0.83360000000000001</v>
      </c>
      <c r="D73" s="23">
        <v>9.11E-2</v>
      </c>
      <c r="E73" s="23">
        <v>2.18E-2</v>
      </c>
      <c r="F73" s="23">
        <v>2.2599999999999999E-2</v>
      </c>
      <c r="G73" s="23">
        <v>2.0999999999999999E-3</v>
      </c>
      <c r="H73" s="23">
        <v>2.9999999999999997E-4</v>
      </c>
      <c r="I73" s="23">
        <v>3.7000000000000002E-3</v>
      </c>
      <c r="J73" s="35">
        <v>1.6999999999999999E-3</v>
      </c>
    </row>
    <row r="74" spans="1:10" s="2" customFormat="1" ht="20.100000000000001" customHeight="1" x14ac:dyDescent="0.15">
      <c r="A74" s="285" t="s">
        <v>90</v>
      </c>
      <c r="B74" s="33">
        <v>1632</v>
      </c>
      <c r="C74" s="33">
        <v>34230</v>
      </c>
      <c r="D74" s="33">
        <v>2087</v>
      </c>
      <c r="E74" s="33">
        <v>1361</v>
      </c>
      <c r="F74" s="33">
        <v>1360</v>
      </c>
      <c r="G74" s="33">
        <v>121</v>
      </c>
      <c r="H74" s="33">
        <v>12</v>
      </c>
      <c r="I74" s="33">
        <v>228</v>
      </c>
      <c r="J74" s="34">
        <v>113</v>
      </c>
    </row>
    <row r="75" spans="1:10" s="2" customFormat="1" ht="20.100000000000001" customHeight="1" x14ac:dyDescent="0.15">
      <c r="A75" s="286"/>
      <c r="B75" s="23">
        <v>3.9699999999999999E-2</v>
      </c>
      <c r="C75" s="23">
        <v>0.83199999999999996</v>
      </c>
      <c r="D75" s="23">
        <v>5.0700000000000002E-2</v>
      </c>
      <c r="E75" s="23">
        <v>3.3099999999999997E-2</v>
      </c>
      <c r="F75" s="23">
        <v>3.3099999999999997E-2</v>
      </c>
      <c r="G75" s="23">
        <v>2.8999999999999998E-3</v>
      </c>
      <c r="H75" s="23">
        <v>2.9999999999999997E-4</v>
      </c>
      <c r="I75" s="23">
        <v>5.4999999999999997E-3</v>
      </c>
      <c r="J75" s="35">
        <v>2.7000000000000001E-3</v>
      </c>
    </row>
    <row r="76" spans="1:10" s="2" customFormat="1" ht="20.100000000000001" customHeight="1" x14ac:dyDescent="0.15">
      <c r="A76" s="285" t="s">
        <v>91</v>
      </c>
      <c r="B76" s="33">
        <v>1764</v>
      </c>
      <c r="C76" s="33">
        <v>34835</v>
      </c>
      <c r="D76" s="33">
        <v>4358</v>
      </c>
      <c r="E76" s="33">
        <v>1229</v>
      </c>
      <c r="F76" s="33">
        <v>1390</v>
      </c>
      <c r="G76" s="33">
        <v>115</v>
      </c>
      <c r="H76" s="33">
        <v>10</v>
      </c>
      <c r="I76" s="33">
        <v>198</v>
      </c>
      <c r="J76" s="34">
        <v>117</v>
      </c>
    </row>
    <row r="77" spans="1:10" s="2" customFormat="1" ht="20.100000000000001" customHeight="1" x14ac:dyDescent="0.15">
      <c r="A77" s="286"/>
      <c r="B77" s="23">
        <v>4.0076335877862593E-2</v>
      </c>
      <c r="C77" s="23">
        <v>0.79141675754271179</v>
      </c>
      <c r="D77" s="23">
        <v>9.9009451108687752E-2</v>
      </c>
      <c r="E77" s="23">
        <v>2.7921664849145766E-2</v>
      </c>
      <c r="F77" s="23">
        <v>3.1579425663395132E-2</v>
      </c>
      <c r="G77" s="23">
        <v>2.6126862958924029E-3</v>
      </c>
      <c r="H77" s="23">
        <v>2.2719011268629589E-4</v>
      </c>
      <c r="I77" s="23">
        <v>4.4983642311886589E-3</v>
      </c>
      <c r="J77" s="35">
        <v>2.658124318429662E-3</v>
      </c>
    </row>
    <row r="78" spans="1:10" s="2" customFormat="1" ht="20.100000000000001" customHeight="1" x14ac:dyDescent="0.15">
      <c r="A78" s="285" t="s">
        <v>92</v>
      </c>
      <c r="B78" s="33">
        <v>1672</v>
      </c>
      <c r="C78" s="33">
        <v>33719</v>
      </c>
      <c r="D78" s="33">
        <v>4309</v>
      </c>
      <c r="E78" s="33">
        <v>2707</v>
      </c>
      <c r="F78" s="33">
        <v>1403</v>
      </c>
      <c r="G78" s="33">
        <v>101</v>
      </c>
      <c r="H78" s="33">
        <v>11</v>
      </c>
      <c r="I78" s="33">
        <v>181</v>
      </c>
      <c r="J78" s="34">
        <v>111</v>
      </c>
    </row>
    <row r="79" spans="1:10" s="2" customFormat="1" ht="20.100000000000001" customHeight="1" x14ac:dyDescent="0.15">
      <c r="A79" s="286"/>
      <c r="B79" s="23">
        <v>3.7816076355905372E-2</v>
      </c>
      <c r="C79" s="23">
        <v>0.76263174560094082</v>
      </c>
      <c r="D79" s="23">
        <v>9.7457818790428377E-2</v>
      </c>
      <c r="E79" s="23">
        <v>6.1224951372868319E-2</v>
      </c>
      <c r="F79" s="23">
        <v>3.1732030578549779E-2</v>
      </c>
      <c r="G79" s="23">
        <v>2.2843443253268195E-3</v>
      </c>
      <c r="H79" s="23">
        <v>2.4878997602569323E-4</v>
      </c>
      <c r="I79" s="23">
        <v>4.0937259691500427E-3</v>
      </c>
      <c r="J79" s="35">
        <v>2.5105170308047224E-3</v>
      </c>
    </row>
    <row r="80" spans="1:10" s="2" customFormat="1" ht="20.100000000000001" customHeight="1" x14ac:dyDescent="0.15">
      <c r="A80" s="285" t="s">
        <v>93</v>
      </c>
      <c r="B80" s="33">
        <v>1569</v>
      </c>
      <c r="C80" s="33">
        <v>55762</v>
      </c>
      <c r="D80" s="33">
        <v>7392</v>
      </c>
      <c r="E80" s="33">
        <v>951</v>
      </c>
      <c r="F80" s="33">
        <v>1275</v>
      </c>
      <c r="G80" s="33">
        <v>105</v>
      </c>
      <c r="H80" s="33">
        <v>11</v>
      </c>
      <c r="I80" s="33">
        <v>101</v>
      </c>
      <c r="J80" s="34">
        <v>104</v>
      </c>
    </row>
    <row r="81" spans="1:10" s="2" customFormat="1" ht="20.100000000000001" customHeight="1" x14ac:dyDescent="0.15">
      <c r="A81" s="286"/>
      <c r="B81" s="23">
        <v>2.3323918537237996E-2</v>
      </c>
      <c r="C81" s="23">
        <v>0.82892819979188348</v>
      </c>
      <c r="D81" s="23">
        <v>0.10988553590010405</v>
      </c>
      <c r="E81" s="23">
        <v>1.4137059610524751E-2</v>
      </c>
      <c r="F81" s="23">
        <v>1.8953471086665674E-2</v>
      </c>
      <c r="G81" s="23">
        <v>1.5608740894901144E-3</v>
      </c>
      <c r="H81" s="23">
        <v>1.6352014270848818E-4</v>
      </c>
      <c r="I81" s="23">
        <v>1.5014122194143007E-3</v>
      </c>
      <c r="J81" s="35">
        <v>1.546008621971161E-3</v>
      </c>
    </row>
    <row r="82" spans="1:10" s="2" customFormat="1" ht="20.100000000000001" customHeight="1" x14ac:dyDescent="0.15">
      <c r="A82" s="285" t="s">
        <v>94</v>
      </c>
      <c r="B82" s="33">
        <v>1481.7</v>
      </c>
      <c r="C82" s="33">
        <v>47713.9</v>
      </c>
      <c r="D82" s="33">
        <v>5249.4</v>
      </c>
      <c r="E82" s="33">
        <v>1464.2</v>
      </c>
      <c r="F82" s="33">
        <v>1166.3</v>
      </c>
      <c r="G82" s="33">
        <v>88.2</v>
      </c>
      <c r="H82" s="33">
        <v>8.1999999999999993</v>
      </c>
      <c r="I82" s="33">
        <v>132.1</v>
      </c>
      <c r="J82" s="34">
        <v>64.3</v>
      </c>
    </row>
    <row r="83" spans="1:10" s="2" customFormat="1" ht="20.100000000000001" customHeight="1" x14ac:dyDescent="0.15">
      <c r="A83" s="286"/>
      <c r="B83" s="23">
        <v>2.5827852664276268E-2</v>
      </c>
      <c r="C83" s="23">
        <v>0.83171193847473268</v>
      </c>
      <c r="D83" s="23">
        <v>9.1503495833064608E-2</v>
      </c>
      <c r="E83" s="23">
        <v>2.5522806149040501E-2</v>
      </c>
      <c r="F83" s="23">
        <v>2.0330042898255657E-2</v>
      </c>
      <c r="G83" s="23">
        <v>1.5374344367882612E-3</v>
      </c>
      <c r="H83" s="23">
        <v>1.4293608142475897E-4</v>
      </c>
      <c r="I83" s="23">
        <v>2.302665409293983E-3</v>
      </c>
      <c r="J83" s="35">
        <v>1.1208280531234149E-3</v>
      </c>
    </row>
    <row r="84" spans="1:10" s="2" customFormat="1" ht="20.100000000000001" customHeight="1" x14ac:dyDescent="0.15">
      <c r="A84" s="285" t="s">
        <v>95</v>
      </c>
      <c r="B84" s="33">
        <v>1521.8</v>
      </c>
      <c r="C84" s="33">
        <v>17361.2</v>
      </c>
      <c r="D84" s="33">
        <v>625</v>
      </c>
      <c r="E84" s="33">
        <v>851.6</v>
      </c>
      <c r="F84" s="33">
        <v>1115.2</v>
      </c>
      <c r="G84" s="33">
        <v>84.4</v>
      </c>
      <c r="H84" s="33">
        <v>8.4</v>
      </c>
      <c r="I84" s="33">
        <v>110.4</v>
      </c>
      <c r="J84" s="34">
        <v>62</v>
      </c>
    </row>
    <row r="85" spans="1:10" s="2" customFormat="1" ht="20.100000000000001" customHeight="1" x14ac:dyDescent="0.15">
      <c r="A85" s="286"/>
      <c r="B85" s="23">
        <v>6.9999999999999993E-2</v>
      </c>
      <c r="C85" s="23">
        <v>0.79858325666973307</v>
      </c>
      <c r="D85" s="23">
        <v>2.8748850045998156E-2</v>
      </c>
      <c r="E85" s="23">
        <v>3.9172033118675245E-2</v>
      </c>
      <c r="F85" s="23">
        <v>5.129714811407543E-2</v>
      </c>
      <c r="G85" s="23">
        <v>3.8822447102115913E-3</v>
      </c>
      <c r="H85" s="23">
        <v>3.863845446182152E-4</v>
      </c>
      <c r="I85" s="23">
        <v>5.0781968721251144E-3</v>
      </c>
      <c r="J85" s="35">
        <v>2.851885924563017E-3</v>
      </c>
    </row>
    <row r="86" spans="1:10" s="2" customFormat="1" ht="20.100000000000001" customHeight="1" x14ac:dyDescent="0.15">
      <c r="A86" s="285" t="s">
        <v>96</v>
      </c>
      <c r="B86" s="33">
        <v>1061.2</v>
      </c>
      <c r="C86" s="33">
        <v>17506.8</v>
      </c>
      <c r="D86" s="33">
        <v>602.6</v>
      </c>
      <c r="E86" s="33">
        <v>1335.7</v>
      </c>
      <c r="F86" s="33">
        <v>1063.8</v>
      </c>
      <c r="G86" s="33">
        <v>94.3</v>
      </c>
      <c r="H86" s="33">
        <v>102.3</v>
      </c>
      <c r="I86" s="33">
        <v>78.400000000000006</v>
      </c>
      <c r="J86" s="34">
        <v>42.6</v>
      </c>
    </row>
    <row r="87" spans="1:10" s="2" customFormat="1" ht="20.100000000000001" customHeight="1" x14ac:dyDescent="0.15">
      <c r="A87" s="286"/>
      <c r="B87" s="23">
        <v>4.8483851660978551E-2</v>
      </c>
      <c r="C87" s="23">
        <v>0.79984648912402867</v>
      </c>
      <c r="D87" s="23">
        <v>2.7531444601305761E-2</v>
      </c>
      <c r="E87" s="23">
        <v>6.1025141974716403E-2</v>
      </c>
      <c r="F87" s="23">
        <v>4.8602639838813584E-2</v>
      </c>
      <c r="G87" s="23">
        <v>4.308355834555481E-3</v>
      </c>
      <c r="H87" s="23">
        <v>4.6738579202017577E-3</v>
      </c>
      <c r="I87" s="23">
        <v>3.5819204393335077E-3</v>
      </c>
      <c r="J87" s="35">
        <v>1.9462986060664212E-3</v>
      </c>
    </row>
    <row r="88" spans="1:10" s="2" customFormat="1" ht="20.100000000000001" customHeight="1" x14ac:dyDescent="0.15">
      <c r="A88" s="285" t="s">
        <v>97</v>
      </c>
      <c r="B88" s="33">
        <v>1167.7</v>
      </c>
      <c r="C88" s="33">
        <v>17944.599999999999</v>
      </c>
      <c r="D88" s="33">
        <v>1124.4000000000001</v>
      </c>
      <c r="E88" s="33">
        <v>757.2</v>
      </c>
      <c r="F88" s="33">
        <v>1181.0999999999999</v>
      </c>
      <c r="G88" s="33">
        <v>109.3</v>
      </c>
      <c r="H88" s="33">
        <v>11.6</v>
      </c>
      <c r="I88" s="33">
        <v>149.69999999999999</v>
      </c>
      <c r="J88" s="34">
        <v>71</v>
      </c>
    </row>
    <row r="89" spans="1:10" s="2" customFormat="1" ht="20.100000000000001" customHeight="1" x14ac:dyDescent="0.15">
      <c r="A89" s="286"/>
      <c r="B89" s="23">
        <v>5.1859516978584694E-2</v>
      </c>
      <c r="C89" s="23">
        <v>0.79694980592096498</v>
      </c>
      <c r="D89" s="23">
        <v>4.9936491299752188E-2</v>
      </c>
      <c r="E89" s="23">
        <v>3.3628522956396616E-2</v>
      </c>
      <c r="F89" s="23">
        <v>5.2454633470417379E-2</v>
      </c>
      <c r="G89" s="23">
        <v>4.8541964595009909E-3</v>
      </c>
      <c r="H89" s="23">
        <v>5.1517547054173371E-4</v>
      </c>
      <c r="I89" s="23">
        <v>6.6484282706980626E-3</v>
      </c>
      <c r="J89" s="35">
        <v>3.1532291731433699E-3</v>
      </c>
    </row>
    <row r="90" spans="1:10" s="2" customFormat="1" ht="20.100000000000001" customHeight="1" x14ac:dyDescent="0.15">
      <c r="A90" s="285" t="s">
        <v>98</v>
      </c>
      <c r="B90" s="33">
        <v>1214.2</v>
      </c>
      <c r="C90" s="33">
        <v>18479.900000000001</v>
      </c>
      <c r="D90" s="33">
        <v>796.3</v>
      </c>
      <c r="E90" s="33">
        <v>823.6</v>
      </c>
      <c r="F90" s="33">
        <v>1327.6</v>
      </c>
      <c r="G90" s="33">
        <v>117.1</v>
      </c>
      <c r="H90" s="33">
        <v>12.2</v>
      </c>
      <c r="I90" s="33">
        <v>199.5</v>
      </c>
      <c r="J90" s="34">
        <v>71</v>
      </c>
    </row>
    <row r="91" spans="1:10" s="2" customFormat="1" ht="20.100000000000001" customHeight="1" x14ac:dyDescent="0.15">
      <c r="A91" s="286"/>
      <c r="B91" s="23">
        <v>5.2696450736500394E-2</v>
      </c>
      <c r="C91" s="23">
        <v>0.80203025857803789</v>
      </c>
      <c r="D91" s="23">
        <v>3.4559531972883591E-2</v>
      </c>
      <c r="E91" s="23">
        <v>3.5744355811712834E-2</v>
      </c>
      <c r="F91" s="23">
        <v>5.7618026682406454E-2</v>
      </c>
      <c r="G91" s="23">
        <v>5.082156466186951E-3</v>
      </c>
      <c r="H91" s="23">
        <v>5.2948171552075836E-4</v>
      </c>
      <c r="I91" s="23">
        <v>8.6583280529828922E-3</v>
      </c>
      <c r="J91" s="35">
        <v>3.0814099837683478E-3</v>
      </c>
    </row>
    <row r="92" spans="1:10" s="2" customFormat="1" ht="20.100000000000001" customHeight="1" x14ac:dyDescent="0.15">
      <c r="A92" s="285" t="s">
        <v>99</v>
      </c>
      <c r="B92" s="33">
        <v>1206.9000000000001</v>
      </c>
      <c r="C92" s="33">
        <v>18809.2</v>
      </c>
      <c r="D92" s="33">
        <v>724.6</v>
      </c>
      <c r="E92" s="33">
        <v>1165.9000000000001</v>
      </c>
      <c r="F92" s="33">
        <v>1436.8</v>
      </c>
      <c r="G92" s="33">
        <v>119.1</v>
      </c>
      <c r="H92" s="33">
        <v>12.6</v>
      </c>
      <c r="I92" s="33">
        <v>198.2</v>
      </c>
      <c r="J92" s="34">
        <v>74.099999999999994</v>
      </c>
    </row>
    <row r="93" spans="1:10" s="2" customFormat="1" ht="20.100000000000001" customHeight="1" x14ac:dyDescent="0.15">
      <c r="A93" s="286"/>
      <c r="B93" s="23">
        <v>5.0822405821268866E-2</v>
      </c>
      <c r="C93" s="23">
        <v>0.79205302475218353</v>
      </c>
      <c r="D93" s="23">
        <v>3.0512814034378503E-2</v>
      </c>
      <c r="E93" s="23">
        <v>4.9095901024954321E-2</v>
      </c>
      <c r="F93" s="23">
        <v>6.0503465642554558E-2</v>
      </c>
      <c r="G93" s="23">
        <v>5.0152858839283459E-3</v>
      </c>
      <c r="H93" s="23">
        <v>5.30584400818616E-4</v>
      </c>
      <c r="I93" s="23">
        <v>8.3461768446229899E-3</v>
      </c>
      <c r="J93" s="35">
        <v>3.120341595290432E-3</v>
      </c>
    </row>
    <row r="94" spans="1:10" s="2" customFormat="1" ht="20.100000000000001" customHeight="1" x14ac:dyDescent="0.15">
      <c r="A94" s="285" t="s">
        <v>100</v>
      </c>
      <c r="B94" s="33">
        <v>1224.5999999999999</v>
      </c>
      <c r="C94" s="33">
        <v>18890.3</v>
      </c>
      <c r="D94" s="33">
        <v>637.6</v>
      </c>
      <c r="E94" s="33">
        <v>1025.5999999999999</v>
      </c>
      <c r="F94" s="33">
        <v>1499.1</v>
      </c>
      <c r="G94" s="33">
        <v>126.7</v>
      </c>
      <c r="H94" s="33">
        <v>13</v>
      </c>
      <c r="I94" s="33">
        <v>170.5</v>
      </c>
      <c r="J94" s="34">
        <v>68.3</v>
      </c>
    </row>
    <row r="95" spans="1:10" s="2" customFormat="1" ht="20.100000000000001" customHeight="1" x14ac:dyDescent="0.15">
      <c r="A95" s="286"/>
      <c r="B95" s="23">
        <v>5.1767650080107551E-2</v>
      </c>
      <c r="C95" s="23">
        <v>0.79855172326331514</v>
      </c>
      <c r="D95" s="23">
        <v>2.6953334714254925E-2</v>
      </c>
      <c r="E95" s="23">
        <v>4.3355301259315943E-2</v>
      </c>
      <c r="F95" s="23">
        <v>6.3371618679641709E-2</v>
      </c>
      <c r="G95" s="23">
        <v>5.356002992936165E-3</v>
      </c>
      <c r="H95" s="23">
        <v>5.4955042547884876E-4</v>
      </c>
      <c r="I95" s="23">
        <v>7.2075651957033632E-3</v>
      </c>
      <c r="J95" s="35">
        <v>2.8872533892465671E-3</v>
      </c>
    </row>
    <row r="96" spans="1:10" s="2" customFormat="1" ht="20.100000000000001" customHeight="1" x14ac:dyDescent="0.15">
      <c r="A96" s="285" t="s">
        <v>101</v>
      </c>
      <c r="B96" s="33">
        <v>1467.1</v>
      </c>
      <c r="C96" s="33">
        <v>18095.400000000001</v>
      </c>
      <c r="D96" s="33">
        <v>699.7</v>
      </c>
      <c r="E96" s="33">
        <v>848.1</v>
      </c>
      <c r="F96" s="33">
        <v>1456.6</v>
      </c>
      <c r="G96" s="33">
        <v>128.30000000000001</v>
      </c>
      <c r="H96" s="33">
        <v>13.4</v>
      </c>
      <c r="I96" s="33">
        <v>174.1</v>
      </c>
      <c r="J96" s="34">
        <v>70.900000000000006</v>
      </c>
    </row>
    <row r="97" spans="1:10" s="2" customFormat="1" ht="20.100000000000001" customHeight="1" x14ac:dyDescent="0.15">
      <c r="A97" s="286"/>
      <c r="B97" s="23">
        <v>6.3915899902411824E-2</v>
      </c>
      <c r="C97" s="23">
        <v>0.78834692597239664</v>
      </c>
      <c r="D97" s="23">
        <v>3.0483235745155449E-2</v>
      </c>
      <c r="E97" s="23">
        <v>3.6948452530322043E-2</v>
      </c>
      <c r="F97" s="23">
        <v>6.3458455318555693E-2</v>
      </c>
      <c r="G97" s="23">
        <v>5.5895371532134405E-3</v>
      </c>
      <c r="H97" s="23">
        <v>5.8378642130210517E-4</v>
      </c>
      <c r="I97" s="23">
        <v>7.5848668618430223E-3</v>
      </c>
      <c r="J97" s="35">
        <v>3.0888400947999446E-3</v>
      </c>
    </row>
    <row r="98" spans="1:10" s="2" customFormat="1" ht="20.100000000000001" customHeight="1" x14ac:dyDescent="0.15">
      <c r="A98" s="287" t="s">
        <v>102</v>
      </c>
      <c r="B98" s="36">
        <v>1403.5</v>
      </c>
      <c r="C98" s="36">
        <v>19568.32</v>
      </c>
      <c r="D98" s="36">
        <v>1203.32</v>
      </c>
      <c r="E98" s="36">
        <v>856.65</v>
      </c>
      <c r="F98" s="36">
        <v>1530.13</v>
      </c>
      <c r="G98" s="36">
        <v>132.52000000000001</v>
      </c>
      <c r="H98" s="36">
        <v>14.2</v>
      </c>
      <c r="I98" s="36">
        <v>184.55</v>
      </c>
      <c r="J98" s="37">
        <v>72.39</v>
      </c>
    </row>
    <row r="99" spans="1:10" s="2" customFormat="1" ht="20.100000000000001" customHeight="1" x14ac:dyDescent="0.15">
      <c r="A99" s="288"/>
      <c r="B99" s="38">
        <v>5.6217400116480368E-2</v>
      </c>
      <c r="C99" s="38">
        <v>0.78381195229592093</v>
      </c>
      <c r="D99" s="38">
        <v>4.8199160604320022E-2</v>
      </c>
      <c r="E99" s="38">
        <v>3.4313242472235772E-2</v>
      </c>
      <c r="F99" s="38">
        <v>6.1289583498560819E-2</v>
      </c>
      <c r="G99" s="38">
        <v>5.3081082033744056E-3</v>
      </c>
      <c r="H99" s="38">
        <v>5.6878310057286862E-4</v>
      </c>
      <c r="I99" s="38">
        <v>7.39217755005091E-3</v>
      </c>
      <c r="J99" s="39">
        <v>2.8995921584838002E-3</v>
      </c>
    </row>
    <row r="100" spans="1:10" s="2" customFormat="1" ht="20.100000000000001" customHeight="1" x14ac:dyDescent="0.15">
      <c r="A100" s="285" t="s">
        <v>103</v>
      </c>
      <c r="B100" s="33">
        <v>1408.7604609999999</v>
      </c>
      <c r="C100" s="33">
        <v>19173.994778</v>
      </c>
      <c r="D100" s="33">
        <v>1000.0209649999998</v>
      </c>
      <c r="E100" s="33">
        <v>871.870497</v>
      </c>
      <c r="F100" s="33">
        <v>1577.1429999999998</v>
      </c>
      <c r="G100" s="33">
        <v>145.066</v>
      </c>
      <c r="H100" s="33">
        <v>12.499999999999998</v>
      </c>
      <c r="I100" s="33">
        <v>186.35799999999998</v>
      </c>
      <c r="J100" s="34">
        <v>70.441999999999993</v>
      </c>
    </row>
    <row r="101" spans="1:10" s="2" customFormat="1" ht="20.100000000000001" customHeight="1" x14ac:dyDescent="0.15">
      <c r="A101" s="286"/>
      <c r="B101" s="23">
        <v>5.7627075530013623E-2</v>
      </c>
      <c r="C101" s="23">
        <v>0.78433578729172815</v>
      </c>
      <c r="D101" s="23">
        <v>4.090708482884664E-2</v>
      </c>
      <c r="E101" s="23">
        <v>3.5664932665234364E-2</v>
      </c>
      <c r="F101" s="23">
        <v>6.4514969931877067E-2</v>
      </c>
      <c r="G101" s="23">
        <v>5.9341027593171189E-3</v>
      </c>
      <c r="H101" s="23">
        <v>5.1132784037240969E-4</v>
      </c>
      <c r="I101" s="23">
        <v>7.6232026940897214E-3</v>
      </c>
      <c r="J101" s="35">
        <v>2.8815164585210625E-3</v>
      </c>
    </row>
    <row r="102" spans="1:10" s="2" customFormat="1" ht="20.100000000000001" customHeight="1" x14ac:dyDescent="0.15">
      <c r="A102" s="285" t="s">
        <v>182</v>
      </c>
      <c r="B102" s="33">
        <v>1353.1766899999998</v>
      </c>
      <c r="C102" s="33">
        <v>19238.040567999997</v>
      </c>
      <c r="D102" s="33">
        <v>577.92058399999996</v>
      </c>
      <c r="E102" s="33">
        <v>874.566149</v>
      </c>
      <c r="F102" s="33">
        <v>1531.2949999999996</v>
      </c>
      <c r="G102" s="33">
        <v>133.36499999999998</v>
      </c>
      <c r="H102" s="33">
        <v>12.199999999999998</v>
      </c>
      <c r="I102" s="33">
        <v>180.29899999999992</v>
      </c>
      <c r="J102" s="34">
        <v>66.076999999999998</v>
      </c>
    </row>
    <row r="103" spans="1:10" s="2" customFormat="1" ht="20.100000000000001" customHeight="1" x14ac:dyDescent="0.15">
      <c r="A103" s="286"/>
      <c r="B103" s="23">
        <v>5.6460135941765667E-2</v>
      </c>
      <c r="C103" s="23">
        <v>0.80269073044886896</v>
      </c>
      <c r="D103" s="23">
        <v>2.4113240330931658E-2</v>
      </c>
      <c r="E103" s="23">
        <v>3.6490521915956517E-2</v>
      </c>
      <c r="F103" s="23">
        <v>6.3891969545341529E-2</v>
      </c>
      <c r="G103" s="23">
        <v>5.5645401561518022E-3</v>
      </c>
      <c r="H103" s="23">
        <v>5.0903452858735033E-4</v>
      </c>
      <c r="I103" s="23">
        <v>7.5228210221123491E-3</v>
      </c>
      <c r="J103" s="35">
        <v>2.7570061102841275E-3</v>
      </c>
    </row>
    <row r="104" spans="1:10" s="2" customFormat="1" ht="20.100000000000001" customHeight="1" x14ac:dyDescent="0.15">
      <c r="A104" s="280" t="s">
        <v>190</v>
      </c>
      <c r="B104" s="33">
        <v>471.12098999999995</v>
      </c>
      <c r="C104" s="33">
        <v>5813.3829500000011</v>
      </c>
      <c r="D104" s="33">
        <v>228.83414400000004</v>
      </c>
      <c r="E104" s="33">
        <v>303.31459100000006</v>
      </c>
      <c r="F104" s="33">
        <v>503.28499999999997</v>
      </c>
      <c r="G104" s="33">
        <v>47.320999999999998</v>
      </c>
      <c r="H104" s="33">
        <v>2.5</v>
      </c>
      <c r="I104" s="33">
        <v>73.289999999999992</v>
      </c>
      <c r="J104" s="34">
        <v>21.605</v>
      </c>
    </row>
    <row r="105" spans="1:10" s="2" customFormat="1" ht="20.100000000000001" customHeight="1" x14ac:dyDescent="0.15">
      <c r="A105" s="281"/>
      <c r="B105" s="23">
        <v>6.3113576397769031E-2</v>
      </c>
      <c r="C105" s="23">
        <v>0.77878803265444196</v>
      </c>
      <c r="D105" s="23">
        <v>3.0655694686331177E-2</v>
      </c>
      <c r="E105" s="23">
        <v>4.0633444524805766E-2</v>
      </c>
      <c r="F105" s="23">
        <v>6.7422417959665068E-2</v>
      </c>
      <c r="G105" s="23">
        <v>6.3393429970480166E-3</v>
      </c>
      <c r="H105" s="23">
        <v>3.3491171979924432E-4</v>
      </c>
      <c r="I105" s="23">
        <v>9.8182719776346468E-3</v>
      </c>
      <c r="J105" s="35">
        <v>2.8943070825050697E-3</v>
      </c>
    </row>
    <row r="106" spans="1:10" s="2" customFormat="1" ht="20.100000000000001" customHeight="1" x14ac:dyDescent="0.15">
      <c r="A106" s="280" t="s">
        <v>198</v>
      </c>
      <c r="B106" s="33">
        <v>618.4</v>
      </c>
      <c r="C106" s="33">
        <v>8159.4</v>
      </c>
      <c r="D106" s="33">
        <v>259.3</v>
      </c>
      <c r="E106" s="33">
        <v>378.3</v>
      </c>
      <c r="F106" s="33">
        <v>697.8</v>
      </c>
      <c r="G106" s="33">
        <v>62.1</v>
      </c>
      <c r="H106" s="33">
        <v>10.1</v>
      </c>
      <c r="I106" s="33">
        <v>105</v>
      </c>
      <c r="J106" s="34">
        <v>25.3</v>
      </c>
    </row>
    <row r="107" spans="1:10" s="2" customFormat="1" ht="20.100000000000001" customHeight="1" x14ac:dyDescent="0.15">
      <c r="A107" s="281"/>
      <c r="B107" s="23">
        <v>5.9947458727958369E-2</v>
      </c>
      <c r="C107" s="23">
        <v>0.79096910534428122</v>
      </c>
      <c r="D107" s="23">
        <v>2.5136442509960555E-2</v>
      </c>
      <c r="E107" s="23">
        <v>3.6672256851207397E-2</v>
      </c>
      <c r="F107" s="23">
        <v>6.7644464263210455E-2</v>
      </c>
      <c r="G107" s="23">
        <v>6.019950173037217E-3</v>
      </c>
      <c r="H107" s="23">
        <v>9.7909012476128654E-4</v>
      </c>
      <c r="I107" s="23">
        <v>1.0178659712864859E-2</v>
      </c>
      <c r="J107" s="35">
        <v>2.4525722927188662E-3</v>
      </c>
    </row>
    <row r="108" spans="1:10" s="2" customFormat="1" ht="20.100000000000001" customHeight="1" x14ac:dyDescent="0.15">
      <c r="A108" s="2" t="s">
        <v>73</v>
      </c>
    </row>
  </sheetData>
  <mergeCells count="55">
    <mergeCell ref="A26:A27"/>
    <mergeCell ref="A28:A29"/>
    <mergeCell ref="A30:A31"/>
    <mergeCell ref="A36:A37"/>
    <mergeCell ref="A38:A39"/>
    <mergeCell ref="A34:A35"/>
    <mergeCell ref="A32:A33"/>
    <mergeCell ref="A20:A21"/>
    <mergeCell ref="A22:A23"/>
    <mergeCell ref="A24:A25"/>
    <mergeCell ref="A10:A11"/>
    <mergeCell ref="A12:A13"/>
    <mergeCell ref="A14:A15"/>
    <mergeCell ref="A16:A17"/>
    <mergeCell ref="A18:A19"/>
    <mergeCell ref="A8:A9"/>
    <mergeCell ref="A1:J1"/>
    <mergeCell ref="A2:B2"/>
    <mergeCell ref="I2:J2"/>
    <mergeCell ref="A4:A5"/>
    <mergeCell ref="A6:A7"/>
    <mergeCell ref="A40:A41"/>
    <mergeCell ref="A42:A43"/>
    <mergeCell ref="I56:J56"/>
    <mergeCell ref="A48:A49"/>
    <mergeCell ref="A44:A45"/>
    <mergeCell ref="A46:A47"/>
    <mergeCell ref="A56:B56"/>
    <mergeCell ref="A50:A51"/>
    <mergeCell ref="A52:A53"/>
    <mergeCell ref="A58:A59"/>
    <mergeCell ref="A60:A61"/>
    <mergeCell ref="A86:A87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62:A63"/>
    <mergeCell ref="A106:A107"/>
    <mergeCell ref="A102:A103"/>
    <mergeCell ref="A100:A101"/>
    <mergeCell ref="A88:A89"/>
    <mergeCell ref="A90:A91"/>
    <mergeCell ref="A92:A93"/>
    <mergeCell ref="A94:A95"/>
    <mergeCell ref="A96:A97"/>
    <mergeCell ref="A98:A99"/>
    <mergeCell ref="A104:A10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1" orientation="portrait" r:id="rId1"/>
  <headerFooter alignWithMargins="0"/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2810-6FB6-45DD-A41D-E17C64C25741}">
  <dimension ref="A1:J182"/>
  <sheetViews>
    <sheetView view="pageBreakPreview" zoomScaleNormal="80" zoomScaleSheetLayoutView="100" workbookViewId="0"/>
  </sheetViews>
  <sheetFormatPr defaultRowHeight="13.2" x14ac:dyDescent="0.2"/>
  <cols>
    <col min="1" max="1" width="5.109375" style="93" customWidth="1"/>
    <col min="2" max="2" width="11" customWidth="1"/>
    <col min="3" max="3" width="5.109375" customWidth="1"/>
    <col min="4" max="4" width="13.21875" style="49" customWidth="1"/>
    <col min="5" max="5" width="8.6640625" style="49" customWidth="1"/>
    <col min="6" max="6" width="13.21875" style="49" customWidth="1"/>
    <col min="7" max="7" width="8.6640625" style="49" customWidth="1"/>
    <col min="8" max="8" width="13.109375" style="94" customWidth="1"/>
    <col min="9" max="9" width="8.6640625" style="94" customWidth="1"/>
    <col min="10" max="10" width="6.109375" style="49" customWidth="1"/>
    <col min="257" max="257" width="5.109375" customWidth="1"/>
    <col min="258" max="258" width="11" customWidth="1"/>
    <col min="259" max="259" width="5.109375" customWidth="1"/>
    <col min="260" max="260" width="13.21875" customWidth="1"/>
    <col min="261" max="261" width="8.6640625" customWidth="1"/>
    <col min="262" max="262" width="13.21875" customWidth="1"/>
    <col min="263" max="263" width="8.6640625" customWidth="1"/>
    <col min="264" max="264" width="13.109375" customWidth="1"/>
    <col min="265" max="265" width="8.6640625" customWidth="1"/>
    <col min="266" max="266" width="6.109375" customWidth="1"/>
    <col min="513" max="513" width="5.109375" customWidth="1"/>
    <col min="514" max="514" width="11" customWidth="1"/>
    <col min="515" max="515" width="5.109375" customWidth="1"/>
    <col min="516" max="516" width="13.21875" customWidth="1"/>
    <col min="517" max="517" width="8.6640625" customWidth="1"/>
    <col min="518" max="518" width="13.21875" customWidth="1"/>
    <col min="519" max="519" width="8.6640625" customWidth="1"/>
    <col min="520" max="520" width="13.109375" customWidth="1"/>
    <col min="521" max="521" width="8.6640625" customWidth="1"/>
    <col min="522" max="522" width="6.109375" customWidth="1"/>
    <col min="769" max="769" width="5.109375" customWidth="1"/>
    <col min="770" max="770" width="11" customWidth="1"/>
    <col min="771" max="771" width="5.109375" customWidth="1"/>
    <col min="772" max="772" width="13.21875" customWidth="1"/>
    <col min="773" max="773" width="8.6640625" customWidth="1"/>
    <col min="774" max="774" width="13.21875" customWidth="1"/>
    <col min="775" max="775" width="8.6640625" customWidth="1"/>
    <col min="776" max="776" width="13.109375" customWidth="1"/>
    <col min="777" max="777" width="8.6640625" customWidth="1"/>
    <col min="778" max="778" width="6.109375" customWidth="1"/>
    <col min="1025" max="1025" width="5.109375" customWidth="1"/>
    <col min="1026" max="1026" width="11" customWidth="1"/>
    <col min="1027" max="1027" width="5.109375" customWidth="1"/>
    <col min="1028" max="1028" width="13.21875" customWidth="1"/>
    <col min="1029" max="1029" width="8.6640625" customWidth="1"/>
    <col min="1030" max="1030" width="13.21875" customWidth="1"/>
    <col min="1031" max="1031" width="8.6640625" customWidth="1"/>
    <col min="1032" max="1032" width="13.109375" customWidth="1"/>
    <col min="1033" max="1033" width="8.6640625" customWidth="1"/>
    <col min="1034" max="1034" width="6.109375" customWidth="1"/>
    <col min="1281" max="1281" width="5.109375" customWidth="1"/>
    <col min="1282" max="1282" width="11" customWidth="1"/>
    <col min="1283" max="1283" width="5.109375" customWidth="1"/>
    <col min="1284" max="1284" width="13.21875" customWidth="1"/>
    <col min="1285" max="1285" width="8.6640625" customWidth="1"/>
    <col min="1286" max="1286" width="13.21875" customWidth="1"/>
    <col min="1287" max="1287" width="8.6640625" customWidth="1"/>
    <col min="1288" max="1288" width="13.109375" customWidth="1"/>
    <col min="1289" max="1289" width="8.6640625" customWidth="1"/>
    <col min="1290" max="1290" width="6.109375" customWidth="1"/>
    <col min="1537" max="1537" width="5.109375" customWidth="1"/>
    <col min="1538" max="1538" width="11" customWidth="1"/>
    <col min="1539" max="1539" width="5.109375" customWidth="1"/>
    <col min="1540" max="1540" width="13.21875" customWidth="1"/>
    <col min="1541" max="1541" width="8.6640625" customWidth="1"/>
    <col min="1542" max="1542" width="13.21875" customWidth="1"/>
    <col min="1543" max="1543" width="8.6640625" customWidth="1"/>
    <col min="1544" max="1544" width="13.109375" customWidth="1"/>
    <col min="1545" max="1545" width="8.6640625" customWidth="1"/>
    <col min="1546" max="1546" width="6.109375" customWidth="1"/>
    <col min="1793" max="1793" width="5.109375" customWidth="1"/>
    <col min="1794" max="1794" width="11" customWidth="1"/>
    <col min="1795" max="1795" width="5.109375" customWidth="1"/>
    <col min="1796" max="1796" width="13.21875" customWidth="1"/>
    <col min="1797" max="1797" width="8.6640625" customWidth="1"/>
    <col min="1798" max="1798" width="13.21875" customWidth="1"/>
    <col min="1799" max="1799" width="8.6640625" customWidth="1"/>
    <col min="1800" max="1800" width="13.109375" customWidth="1"/>
    <col min="1801" max="1801" width="8.6640625" customWidth="1"/>
    <col min="1802" max="1802" width="6.109375" customWidth="1"/>
    <col min="2049" max="2049" width="5.109375" customWidth="1"/>
    <col min="2050" max="2050" width="11" customWidth="1"/>
    <col min="2051" max="2051" width="5.109375" customWidth="1"/>
    <col min="2052" max="2052" width="13.21875" customWidth="1"/>
    <col min="2053" max="2053" width="8.6640625" customWidth="1"/>
    <col min="2054" max="2054" width="13.21875" customWidth="1"/>
    <col min="2055" max="2055" width="8.6640625" customWidth="1"/>
    <col min="2056" max="2056" width="13.109375" customWidth="1"/>
    <col min="2057" max="2057" width="8.6640625" customWidth="1"/>
    <col min="2058" max="2058" width="6.109375" customWidth="1"/>
    <col min="2305" max="2305" width="5.109375" customWidth="1"/>
    <col min="2306" max="2306" width="11" customWidth="1"/>
    <col min="2307" max="2307" width="5.109375" customWidth="1"/>
    <col min="2308" max="2308" width="13.21875" customWidth="1"/>
    <col min="2309" max="2309" width="8.6640625" customWidth="1"/>
    <col min="2310" max="2310" width="13.21875" customWidth="1"/>
    <col min="2311" max="2311" width="8.6640625" customWidth="1"/>
    <col min="2312" max="2312" width="13.109375" customWidth="1"/>
    <col min="2313" max="2313" width="8.6640625" customWidth="1"/>
    <col min="2314" max="2314" width="6.109375" customWidth="1"/>
    <col min="2561" max="2561" width="5.109375" customWidth="1"/>
    <col min="2562" max="2562" width="11" customWidth="1"/>
    <col min="2563" max="2563" width="5.109375" customWidth="1"/>
    <col min="2564" max="2564" width="13.21875" customWidth="1"/>
    <col min="2565" max="2565" width="8.6640625" customWidth="1"/>
    <col min="2566" max="2566" width="13.21875" customWidth="1"/>
    <col min="2567" max="2567" width="8.6640625" customWidth="1"/>
    <col min="2568" max="2568" width="13.109375" customWidth="1"/>
    <col min="2569" max="2569" width="8.6640625" customWidth="1"/>
    <col min="2570" max="2570" width="6.109375" customWidth="1"/>
    <col min="2817" max="2817" width="5.109375" customWidth="1"/>
    <col min="2818" max="2818" width="11" customWidth="1"/>
    <col min="2819" max="2819" width="5.109375" customWidth="1"/>
    <col min="2820" max="2820" width="13.21875" customWidth="1"/>
    <col min="2821" max="2821" width="8.6640625" customWidth="1"/>
    <col min="2822" max="2822" width="13.21875" customWidth="1"/>
    <col min="2823" max="2823" width="8.6640625" customWidth="1"/>
    <col min="2824" max="2824" width="13.109375" customWidth="1"/>
    <col min="2825" max="2825" width="8.6640625" customWidth="1"/>
    <col min="2826" max="2826" width="6.109375" customWidth="1"/>
    <col min="3073" max="3073" width="5.109375" customWidth="1"/>
    <col min="3074" max="3074" width="11" customWidth="1"/>
    <col min="3075" max="3075" width="5.109375" customWidth="1"/>
    <col min="3076" max="3076" width="13.21875" customWidth="1"/>
    <col min="3077" max="3077" width="8.6640625" customWidth="1"/>
    <col min="3078" max="3078" width="13.21875" customWidth="1"/>
    <col min="3079" max="3079" width="8.6640625" customWidth="1"/>
    <col min="3080" max="3080" width="13.109375" customWidth="1"/>
    <col min="3081" max="3081" width="8.6640625" customWidth="1"/>
    <col min="3082" max="3082" width="6.109375" customWidth="1"/>
    <col min="3329" max="3329" width="5.109375" customWidth="1"/>
    <col min="3330" max="3330" width="11" customWidth="1"/>
    <col min="3331" max="3331" width="5.109375" customWidth="1"/>
    <col min="3332" max="3332" width="13.21875" customWidth="1"/>
    <col min="3333" max="3333" width="8.6640625" customWidth="1"/>
    <col min="3334" max="3334" width="13.21875" customWidth="1"/>
    <col min="3335" max="3335" width="8.6640625" customWidth="1"/>
    <col min="3336" max="3336" width="13.109375" customWidth="1"/>
    <col min="3337" max="3337" width="8.6640625" customWidth="1"/>
    <col min="3338" max="3338" width="6.109375" customWidth="1"/>
    <col min="3585" max="3585" width="5.109375" customWidth="1"/>
    <col min="3586" max="3586" width="11" customWidth="1"/>
    <col min="3587" max="3587" width="5.109375" customWidth="1"/>
    <col min="3588" max="3588" width="13.21875" customWidth="1"/>
    <col min="3589" max="3589" width="8.6640625" customWidth="1"/>
    <col min="3590" max="3590" width="13.21875" customWidth="1"/>
    <col min="3591" max="3591" width="8.6640625" customWidth="1"/>
    <col min="3592" max="3592" width="13.109375" customWidth="1"/>
    <col min="3593" max="3593" width="8.6640625" customWidth="1"/>
    <col min="3594" max="3594" width="6.109375" customWidth="1"/>
    <col min="3841" max="3841" width="5.109375" customWidth="1"/>
    <col min="3842" max="3842" width="11" customWidth="1"/>
    <col min="3843" max="3843" width="5.109375" customWidth="1"/>
    <col min="3844" max="3844" width="13.21875" customWidth="1"/>
    <col min="3845" max="3845" width="8.6640625" customWidth="1"/>
    <col min="3846" max="3846" width="13.21875" customWidth="1"/>
    <col min="3847" max="3847" width="8.6640625" customWidth="1"/>
    <col min="3848" max="3848" width="13.109375" customWidth="1"/>
    <col min="3849" max="3849" width="8.6640625" customWidth="1"/>
    <col min="3850" max="3850" width="6.109375" customWidth="1"/>
    <col min="4097" max="4097" width="5.109375" customWidth="1"/>
    <col min="4098" max="4098" width="11" customWidth="1"/>
    <col min="4099" max="4099" width="5.109375" customWidth="1"/>
    <col min="4100" max="4100" width="13.21875" customWidth="1"/>
    <col min="4101" max="4101" width="8.6640625" customWidth="1"/>
    <col min="4102" max="4102" width="13.21875" customWidth="1"/>
    <col min="4103" max="4103" width="8.6640625" customWidth="1"/>
    <col min="4104" max="4104" width="13.109375" customWidth="1"/>
    <col min="4105" max="4105" width="8.6640625" customWidth="1"/>
    <col min="4106" max="4106" width="6.109375" customWidth="1"/>
    <col min="4353" max="4353" width="5.109375" customWidth="1"/>
    <col min="4354" max="4354" width="11" customWidth="1"/>
    <col min="4355" max="4355" width="5.109375" customWidth="1"/>
    <col min="4356" max="4356" width="13.21875" customWidth="1"/>
    <col min="4357" max="4357" width="8.6640625" customWidth="1"/>
    <col min="4358" max="4358" width="13.21875" customWidth="1"/>
    <col min="4359" max="4359" width="8.6640625" customWidth="1"/>
    <col min="4360" max="4360" width="13.109375" customWidth="1"/>
    <col min="4361" max="4361" width="8.6640625" customWidth="1"/>
    <col min="4362" max="4362" width="6.109375" customWidth="1"/>
    <col min="4609" max="4609" width="5.109375" customWidth="1"/>
    <col min="4610" max="4610" width="11" customWidth="1"/>
    <col min="4611" max="4611" width="5.109375" customWidth="1"/>
    <col min="4612" max="4612" width="13.21875" customWidth="1"/>
    <col min="4613" max="4613" width="8.6640625" customWidth="1"/>
    <col min="4614" max="4614" width="13.21875" customWidth="1"/>
    <col min="4615" max="4615" width="8.6640625" customWidth="1"/>
    <col min="4616" max="4616" width="13.109375" customWidth="1"/>
    <col min="4617" max="4617" width="8.6640625" customWidth="1"/>
    <col min="4618" max="4618" width="6.109375" customWidth="1"/>
    <col min="4865" max="4865" width="5.109375" customWidth="1"/>
    <col min="4866" max="4866" width="11" customWidth="1"/>
    <col min="4867" max="4867" width="5.109375" customWidth="1"/>
    <col min="4868" max="4868" width="13.21875" customWidth="1"/>
    <col min="4869" max="4869" width="8.6640625" customWidth="1"/>
    <col min="4870" max="4870" width="13.21875" customWidth="1"/>
    <col min="4871" max="4871" width="8.6640625" customWidth="1"/>
    <col min="4872" max="4872" width="13.109375" customWidth="1"/>
    <col min="4873" max="4873" width="8.6640625" customWidth="1"/>
    <col min="4874" max="4874" width="6.109375" customWidth="1"/>
    <col min="5121" max="5121" width="5.109375" customWidth="1"/>
    <col min="5122" max="5122" width="11" customWidth="1"/>
    <col min="5123" max="5123" width="5.109375" customWidth="1"/>
    <col min="5124" max="5124" width="13.21875" customWidth="1"/>
    <col min="5125" max="5125" width="8.6640625" customWidth="1"/>
    <col min="5126" max="5126" width="13.21875" customWidth="1"/>
    <col min="5127" max="5127" width="8.6640625" customWidth="1"/>
    <col min="5128" max="5128" width="13.109375" customWidth="1"/>
    <col min="5129" max="5129" width="8.6640625" customWidth="1"/>
    <col min="5130" max="5130" width="6.109375" customWidth="1"/>
    <col min="5377" max="5377" width="5.109375" customWidth="1"/>
    <col min="5378" max="5378" width="11" customWidth="1"/>
    <col min="5379" max="5379" width="5.109375" customWidth="1"/>
    <col min="5380" max="5380" width="13.21875" customWidth="1"/>
    <col min="5381" max="5381" width="8.6640625" customWidth="1"/>
    <col min="5382" max="5382" width="13.21875" customWidth="1"/>
    <col min="5383" max="5383" width="8.6640625" customWidth="1"/>
    <col min="5384" max="5384" width="13.109375" customWidth="1"/>
    <col min="5385" max="5385" width="8.6640625" customWidth="1"/>
    <col min="5386" max="5386" width="6.109375" customWidth="1"/>
    <col min="5633" max="5633" width="5.109375" customWidth="1"/>
    <col min="5634" max="5634" width="11" customWidth="1"/>
    <col min="5635" max="5635" width="5.109375" customWidth="1"/>
    <col min="5636" max="5636" width="13.21875" customWidth="1"/>
    <col min="5637" max="5637" width="8.6640625" customWidth="1"/>
    <col min="5638" max="5638" width="13.21875" customWidth="1"/>
    <col min="5639" max="5639" width="8.6640625" customWidth="1"/>
    <col min="5640" max="5640" width="13.109375" customWidth="1"/>
    <col min="5641" max="5641" width="8.6640625" customWidth="1"/>
    <col min="5642" max="5642" width="6.109375" customWidth="1"/>
    <col min="5889" max="5889" width="5.109375" customWidth="1"/>
    <col min="5890" max="5890" width="11" customWidth="1"/>
    <col min="5891" max="5891" width="5.109375" customWidth="1"/>
    <col min="5892" max="5892" width="13.21875" customWidth="1"/>
    <col min="5893" max="5893" width="8.6640625" customWidth="1"/>
    <col min="5894" max="5894" width="13.21875" customWidth="1"/>
    <col min="5895" max="5895" width="8.6640625" customWidth="1"/>
    <col min="5896" max="5896" width="13.109375" customWidth="1"/>
    <col min="5897" max="5897" width="8.6640625" customWidth="1"/>
    <col min="5898" max="5898" width="6.109375" customWidth="1"/>
    <col min="6145" max="6145" width="5.109375" customWidth="1"/>
    <col min="6146" max="6146" width="11" customWidth="1"/>
    <col min="6147" max="6147" width="5.109375" customWidth="1"/>
    <col min="6148" max="6148" width="13.21875" customWidth="1"/>
    <col min="6149" max="6149" width="8.6640625" customWidth="1"/>
    <col min="6150" max="6150" width="13.21875" customWidth="1"/>
    <col min="6151" max="6151" width="8.6640625" customWidth="1"/>
    <col min="6152" max="6152" width="13.109375" customWidth="1"/>
    <col min="6153" max="6153" width="8.6640625" customWidth="1"/>
    <col min="6154" max="6154" width="6.109375" customWidth="1"/>
    <col min="6401" max="6401" width="5.109375" customWidth="1"/>
    <col min="6402" max="6402" width="11" customWidth="1"/>
    <col min="6403" max="6403" width="5.109375" customWidth="1"/>
    <col min="6404" max="6404" width="13.21875" customWidth="1"/>
    <col min="6405" max="6405" width="8.6640625" customWidth="1"/>
    <col min="6406" max="6406" width="13.21875" customWidth="1"/>
    <col min="6407" max="6407" width="8.6640625" customWidth="1"/>
    <col min="6408" max="6408" width="13.109375" customWidth="1"/>
    <col min="6409" max="6409" width="8.6640625" customWidth="1"/>
    <col min="6410" max="6410" width="6.109375" customWidth="1"/>
    <col min="6657" max="6657" width="5.109375" customWidth="1"/>
    <col min="6658" max="6658" width="11" customWidth="1"/>
    <col min="6659" max="6659" width="5.109375" customWidth="1"/>
    <col min="6660" max="6660" width="13.21875" customWidth="1"/>
    <col min="6661" max="6661" width="8.6640625" customWidth="1"/>
    <col min="6662" max="6662" width="13.21875" customWidth="1"/>
    <col min="6663" max="6663" width="8.6640625" customWidth="1"/>
    <col min="6664" max="6664" width="13.109375" customWidth="1"/>
    <col min="6665" max="6665" width="8.6640625" customWidth="1"/>
    <col min="6666" max="6666" width="6.109375" customWidth="1"/>
    <col min="6913" max="6913" width="5.109375" customWidth="1"/>
    <col min="6914" max="6914" width="11" customWidth="1"/>
    <col min="6915" max="6915" width="5.109375" customWidth="1"/>
    <col min="6916" max="6916" width="13.21875" customWidth="1"/>
    <col min="6917" max="6917" width="8.6640625" customWidth="1"/>
    <col min="6918" max="6918" width="13.21875" customWidth="1"/>
    <col min="6919" max="6919" width="8.6640625" customWidth="1"/>
    <col min="6920" max="6920" width="13.109375" customWidth="1"/>
    <col min="6921" max="6921" width="8.6640625" customWidth="1"/>
    <col min="6922" max="6922" width="6.109375" customWidth="1"/>
    <col min="7169" max="7169" width="5.109375" customWidth="1"/>
    <col min="7170" max="7170" width="11" customWidth="1"/>
    <col min="7171" max="7171" width="5.109375" customWidth="1"/>
    <col min="7172" max="7172" width="13.21875" customWidth="1"/>
    <col min="7173" max="7173" width="8.6640625" customWidth="1"/>
    <col min="7174" max="7174" width="13.21875" customWidth="1"/>
    <col min="7175" max="7175" width="8.6640625" customWidth="1"/>
    <col min="7176" max="7176" width="13.109375" customWidth="1"/>
    <col min="7177" max="7177" width="8.6640625" customWidth="1"/>
    <col min="7178" max="7178" width="6.109375" customWidth="1"/>
    <col min="7425" max="7425" width="5.109375" customWidth="1"/>
    <col min="7426" max="7426" width="11" customWidth="1"/>
    <col min="7427" max="7427" width="5.109375" customWidth="1"/>
    <col min="7428" max="7428" width="13.21875" customWidth="1"/>
    <col min="7429" max="7429" width="8.6640625" customWidth="1"/>
    <col min="7430" max="7430" width="13.21875" customWidth="1"/>
    <col min="7431" max="7431" width="8.6640625" customWidth="1"/>
    <col min="7432" max="7432" width="13.109375" customWidth="1"/>
    <col min="7433" max="7433" width="8.6640625" customWidth="1"/>
    <col min="7434" max="7434" width="6.109375" customWidth="1"/>
    <col min="7681" max="7681" width="5.109375" customWidth="1"/>
    <col min="7682" max="7682" width="11" customWidth="1"/>
    <col min="7683" max="7683" width="5.109375" customWidth="1"/>
    <col min="7684" max="7684" width="13.21875" customWidth="1"/>
    <col min="7685" max="7685" width="8.6640625" customWidth="1"/>
    <col min="7686" max="7686" width="13.21875" customWidth="1"/>
    <col min="7687" max="7687" width="8.6640625" customWidth="1"/>
    <col min="7688" max="7688" width="13.109375" customWidth="1"/>
    <col min="7689" max="7689" width="8.6640625" customWidth="1"/>
    <col min="7690" max="7690" width="6.109375" customWidth="1"/>
    <col min="7937" max="7937" width="5.109375" customWidth="1"/>
    <col min="7938" max="7938" width="11" customWidth="1"/>
    <col min="7939" max="7939" width="5.109375" customWidth="1"/>
    <col min="7940" max="7940" width="13.21875" customWidth="1"/>
    <col min="7941" max="7941" width="8.6640625" customWidth="1"/>
    <col min="7942" max="7942" width="13.21875" customWidth="1"/>
    <col min="7943" max="7943" width="8.6640625" customWidth="1"/>
    <col min="7944" max="7944" width="13.109375" customWidth="1"/>
    <col min="7945" max="7945" width="8.6640625" customWidth="1"/>
    <col min="7946" max="7946" width="6.109375" customWidth="1"/>
    <col min="8193" max="8193" width="5.109375" customWidth="1"/>
    <col min="8194" max="8194" width="11" customWidth="1"/>
    <col min="8195" max="8195" width="5.109375" customWidth="1"/>
    <col min="8196" max="8196" width="13.21875" customWidth="1"/>
    <col min="8197" max="8197" width="8.6640625" customWidth="1"/>
    <col min="8198" max="8198" width="13.21875" customWidth="1"/>
    <col min="8199" max="8199" width="8.6640625" customWidth="1"/>
    <col min="8200" max="8200" width="13.109375" customWidth="1"/>
    <col min="8201" max="8201" width="8.6640625" customWidth="1"/>
    <col min="8202" max="8202" width="6.109375" customWidth="1"/>
    <col min="8449" max="8449" width="5.109375" customWidth="1"/>
    <col min="8450" max="8450" width="11" customWidth="1"/>
    <col min="8451" max="8451" width="5.109375" customWidth="1"/>
    <col min="8452" max="8452" width="13.21875" customWidth="1"/>
    <col min="8453" max="8453" width="8.6640625" customWidth="1"/>
    <col min="8454" max="8454" width="13.21875" customWidth="1"/>
    <col min="8455" max="8455" width="8.6640625" customWidth="1"/>
    <col min="8456" max="8456" width="13.109375" customWidth="1"/>
    <col min="8457" max="8457" width="8.6640625" customWidth="1"/>
    <col min="8458" max="8458" width="6.109375" customWidth="1"/>
    <col min="8705" max="8705" width="5.109375" customWidth="1"/>
    <col min="8706" max="8706" width="11" customWidth="1"/>
    <col min="8707" max="8707" width="5.109375" customWidth="1"/>
    <col min="8708" max="8708" width="13.21875" customWidth="1"/>
    <col min="8709" max="8709" width="8.6640625" customWidth="1"/>
    <col min="8710" max="8710" width="13.21875" customWidth="1"/>
    <col min="8711" max="8711" width="8.6640625" customWidth="1"/>
    <col min="8712" max="8712" width="13.109375" customWidth="1"/>
    <col min="8713" max="8713" width="8.6640625" customWidth="1"/>
    <col min="8714" max="8714" width="6.109375" customWidth="1"/>
    <col min="8961" max="8961" width="5.109375" customWidth="1"/>
    <col min="8962" max="8962" width="11" customWidth="1"/>
    <col min="8963" max="8963" width="5.109375" customWidth="1"/>
    <col min="8964" max="8964" width="13.21875" customWidth="1"/>
    <col min="8965" max="8965" width="8.6640625" customWidth="1"/>
    <col min="8966" max="8966" width="13.21875" customWidth="1"/>
    <col min="8967" max="8967" width="8.6640625" customWidth="1"/>
    <col min="8968" max="8968" width="13.109375" customWidth="1"/>
    <col min="8969" max="8969" width="8.6640625" customWidth="1"/>
    <col min="8970" max="8970" width="6.109375" customWidth="1"/>
    <col min="9217" max="9217" width="5.109375" customWidth="1"/>
    <col min="9218" max="9218" width="11" customWidth="1"/>
    <col min="9219" max="9219" width="5.109375" customWidth="1"/>
    <col min="9220" max="9220" width="13.21875" customWidth="1"/>
    <col min="9221" max="9221" width="8.6640625" customWidth="1"/>
    <col min="9222" max="9222" width="13.21875" customWidth="1"/>
    <col min="9223" max="9223" width="8.6640625" customWidth="1"/>
    <col min="9224" max="9224" width="13.109375" customWidth="1"/>
    <col min="9225" max="9225" width="8.6640625" customWidth="1"/>
    <col min="9226" max="9226" width="6.109375" customWidth="1"/>
    <col min="9473" max="9473" width="5.109375" customWidth="1"/>
    <col min="9474" max="9474" width="11" customWidth="1"/>
    <col min="9475" max="9475" width="5.109375" customWidth="1"/>
    <col min="9476" max="9476" width="13.21875" customWidth="1"/>
    <col min="9477" max="9477" width="8.6640625" customWidth="1"/>
    <col min="9478" max="9478" width="13.21875" customWidth="1"/>
    <col min="9479" max="9479" width="8.6640625" customWidth="1"/>
    <col min="9480" max="9480" width="13.109375" customWidth="1"/>
    <col min="9481" max="9481" width="8.6640625" customWidth="1"/>
    <col min="9482" max="9482" width="6.109375" customWidth="1"/>
    <col min="9729" max="9729" width="5.109375" customWidth="1"/>
    <col min="9730" max="9730" width="11" customWidth="1"/>
    <col min="9731" max="9731" width="5.109375" customWidth="1"/>
    <col min="9732" max="9732" width="13.21875" customWidth="1"/>
    <col min="9733" max="9733" width="8.6640625" customWidth="1"/>
    <col min="9734" max="9734" width="13.21875" customWidth="1"/>
    <col min="9735" max="9735" width="8.6640625" customWidth="1"/>
    <col min="9736" max="9736" width="13.109375" customWidth="1"/>
    <col min="9737" max="9737" width="8.6640625" customWidth="1"/>
    <col min="9738" max="9738" width="6.109375" customWidth="1"/>
    <col min="9985" max="9985" width="5.109375" customWidth="1"/>
    <col min="9986" max="9986" width="11" customWidth="1"/>
    <col min="9987" max="9987" width="5.109375" customWidth="1"/>
    <col min="9988" max="9988" width="13.21875" customWidth="1"/>
    <col min="9989" max="9989" width="8.6640625" customWidth="1"/>
    <col min="9990" max="9990" width="13.21875" customWidth="1"/>
    <col min="9991" max="9991" width="8.6640625" customWidth="1"/>
    <col min="9992" max="9992" width="13.109375" customWidth="1"/>
    <col min="9993" max="9993" width="8.6640625" customWidth="1"/>
    <col min="9994" max="9994" width="6.109375" customWidth="1"/>
    <col min="10241" max="10241" width="5.109375" customWidth="1"/>
    <col min="10242" max="10242" width="11" customWidth="1"/>
    <col min="10243" max="10243" width="5.109375" customWidth="1"/>
    <col min="10244" max="10244" width="13.21875" customWidth="1"/>
    <col min="10245" max="10245" width="8.6640625" customWidth="1"/>
    <col min="10246" max="10246" width="13.21875" customWidth="1"/>
    <col min="10247" max="10247" width="8.6640625" customWidth="1"/>
    <col min="10248" max="10248" width="13.109375" customWidth="1"/>
    <col min="10249" max="10249" width="8.6640625" customWidth="1"/>
    <col min="10250" max="10250" width="6.109375" customWidth="1"/>
    <col min="10497" max="10497" width="5.109375" customWidth="1"/>
    <col min="10498" max="10498" width="11" customWidth="1"/>
    <col min="10499" max="10499" width="5.109375" customWidth="1"/>
    <col min="10500" max="10500" width="13.21875" customWidth="1"/>
    <col min="10501" max="10501" width="8.6640625" customWidth="1"/>
    <col min="10502" max="10502" width="13.21875" customWidth="1"/>
    <col min="10503" max="10503" width="8.6640625" customWidth="1"/>
    <col min="10504" max="10504" width="13.109375" customWidth="1"/>
    <col min="10505" max="10505" width="8.6640625" customWidth="1"/>
    <col min="10506" max="10506" width="6.109375" customWidth="1"/>
    <col min="10753" max="10753" width="5.109375" customWidth="1"/>
    <col min="10754" max="10754" width="11" customWidth="1"/>
    <col min="10755" max="10755" width="5.109375" customWidth="1"/>
    <col min="10756" max="10756" width="13.21875" customWidth="1"/>
    <col min="10757" max="10757" width="8.6640625" customWidth="1"/>
    <col min="10758" max="10758" width="13.21875" customWidth="1"/>
    <col min="10759" max="10759" width="8.6640625" customWidth="1"/>
    <col min="10760" max="10760" width="13.109375" customWidth="1"/>
    <col min="10761" max="10761" width="8.6640625" customWidth="1"/>
    <col min="10762" max="10762" width="6.109375" customWidth="1"/>
    <col min="11009" max="11009" width="5.109375" customWidth="1"/>
    <col min="11010" max="11010" width="11" customWidth="1"/>
    <col min="11011" max="11011" width="5.109375" customWidth="1"/>
    <col min="11012" max="11012" width="13.21875" customWidth="1"/>
    <col min="11013" max="11013" width="8.6640625" customWidth="1"/>
    <col min="11014" max="11014" width="13.21875" customWidth="1"/>
    <col min="11015" max="11015" width="8.6640625" customWidth="1"/>
    <col min="11016" max="11016" width="13.109375" customWidth="1"/>
    <col min="11017" max="11017" width="8.6640625" customWidth="1"/>
    <col min="11018" max="11018" width="6.109375" customWidth="1"/>
    <col min="11265" max="11265" width="5.109375" customWidth="1"/>
    <col min="11266" max="11266" width="11" customWidth="1"/>
    <col min="11267" max="11267" width="5.109375" customWidth="1"/>
    <col min="11268" max="11268" width="13.21875" customWidth="1"/>
    <col min="11269" max="11269" width="8.6640625" customWidth="1"/>
    <col min="11270" max="11270" width="13.21875" customWidth="1"/>
    <col min="11271" max="11271" width="8.6640625" customWidth="1"/>
    <col min="11272" max="11272" width="13.109375" customWidth="1"/>
    <col min="11273" max="11273" width="8.6640625" customWidth="1"/>
    <col min="11274" max="11274" width="6.109375" customWidth="1"/>
    <col min="11521" max="11521" width="5.109375" customWidth="1"/>
    <col min="11522" max="11522" width="11" customWidth="1"/>
    <col min="11523" max="11523" width="5.109375" customWidth="1"/>
    <col min="11524" max="11524" width="13.21875" customWidth="1"/>
    <col min="11525" max="11525" width="8.6640625" customWidth="1"/>
    <col min="11526" max="11526" width="13.21875" customWidth="1"/>
    <col min="11527" max="11527" width="8.6640625" customWidth="1"/>
    <col min="11528" max="11528" width="13.109375" customWidth="1"/>
    <col min="11529" max="11529" width="8.6640625" customWidth="1"/>
    <col min="11530" max="11530" width="6.109375" customWidth="1"/>
    <col min="11777" max="11777" width="5.109375" customWidth="1"/>
    <col min="11778" max="11778" width="11" customWidth="1"/>
    <col min="11779" max="11779" width="5.109375" customWidth="1"/>
    <col min="11780" max="11780" width="13.21875" customWidth="1"/>
    <col min="11781" max="11781" width="8.6640625" customWidth="1"/>
    <col min="11782" max="11782" width="13.21875" customWidth="1"/>
    <col min="11783" max="11783" width="8.6640625" customWidth="1"/>
    <col min="11784" max="11784" width="13.109375" customWidth="1"/>
    <col min="11785" max="11785" width="8.6640625" customWidth="1"/>
    <col min="11786" max="11786" width="6.109375" customWidth="1"/>
    <col min="12033" max="12033" width="5.109375" customWidth="1"/>
    <col min="12034" max="12034" width="11" customWidth="1"/>
    <col min="12035" max="12035" width="5.109375" customWidth="1"/>
    <col min="12036" max="12036" width="13.21875" customWidth="1"/>
    <col min="12037" max="12037" width="8.6640625" customWidth="1"/>
    <col min="12038" max="12038" width="13.21875" customWidth="1"/>
    <col min="12039" max="12039" width="8.6640625" customWidth="1"/>
    <col min="12040" max="12040" width="13.109375" customWidth="1"/>
    <col min="12041" max="12041" width="8.6640625" customWidth="1"/>
    <col min="12042" max="12042" width="6.109375" customWidth="1"/>
    <col min="12289" max="12289" width="5.109375" customWidth="1"/>
    <col min="12290" max="12290" width="11" customWidth="1"/>
    <col min="12291" max="12291" width="5.109375" customWidth="1"/>
    <col min="12292" max="12292" width="13.21875" customWidth="1"/>
    <col min="12293" max="12293" width="8.6640625" customWidth="1"/>
    <col min="12294" max="12294" width="13.21875" customWidth="1"/>
    <col min="12295" max="12295" width="8.6640625" customWidth="1"/>
    <col min="12296" max="12296" width="13.109375" customWidth="1"/>
    <col min="12297" max="12297" width="8.6640625" customWidth="1"/>
    <col min="12298" max="12298" width="6.109375" customWidth="1"/>
    <col min="12545" max="12545" width="5.109375" customWidth="1"/>
    <col min="12546" max="12546" width="11" customWidth="1"/>
    <col min="12547" max="12547" width="5.109375" customWidth="1"/>
    <col min="12548" max="12548" width="13.21875" customWidth="1"/>
    <col min="12549" max="12549" width="8.6640625" customWidth="1"/>
    <col min="12550" max="12550" width="13.21875" customWidth="1"/>
    <col min="12551" max="12551" width="8.6640625" customWidth="1"/>
    <col min="12552" max="12552" width="13.109375" customWidth="1"/>
    <col min="12553" max="12553" width="8.6640625" customWidth="1"/>
    <col min="12554" max="12554" width="6.109375" customWidth="1"/>
    <col min="12801" max="12801" width="5.109375" customWidth="1"/>
    <col min="12802" max="12802" width="11" customWidth="1"/>
    <col min="12803" max="12803" width="5.109375" customWidth="1"/>
    <col min="12804" max="12804" width="13.21875" customWidth="1"/>
    <col min="12805" max="12805" width="8.6640625" customWidth="1"/>
    <col min="12806" max="12806" width="13.21875" customWidth="1"/>
    <col min="12807" max="12807" width="8.6640625" customWidth="1"/>
    <col min="12808" max="12808" width="13.109375" customWidth="1"/>
    <col min="12809" max="12809" width="8.6640625" customWidth="1"/>
    <col min="12810" max="12810" width="6.109375" customWidth="1"/>
    <col min="13057" max="13057" width="5.109375" customWidth="1"/>
    <col min="13058" max="13058" width="11" customWidth="1"/>
    <col min="13059" max="13059" width="5.109375" customWidth="1"/>
    <col min="13060" max="13060" width="13.21875" customWidth="1"/>
    <col min="13061" max="13061" width="8.6640625" customWidth="1"/>
    <col min="13062" max="13062" width="13.21875" customWidth="1"/>
    <col min="13063" max="13063" width="8.6640625" customWidth="1"/>
    <col min="13064" max="13064" width="13.109375" customWidth="1"/>
    <col min="13065" max="13065" width="8.6640625" customWidth="1"/>
    <col min="13066" max="13066" width="6.109375" customWidth="1"/>
    <col min="13313" max="13313" width="5.109375" customWidth="1"/>
    <col min="13314" max="13314" width="11" customWidth="1"/>
    <col min="13315" max="13315" width="5.109375" customWidth="1"/>
    <col min="13316" max="13316" width="13.21875" customWidth="1"/>
    <col min="13317" max="13317" width="8.6640625" customWidth="1"/>
    <col min="13318" max="13318" width="13.21875" customWidth="1"/>
    <col min="13319" max="13319" width="8.6640625" customWidth="1"/>
    <col min="13320" max="13320" width="13.109375" customWidth="1"/>
    <col min="13321" max="13321" width="8.6640625" customWidth="1"/>
    <col min="13322" max="13322" width="6.109375" customWidth="1"/>
    <col min="13569" max="13569" width="5.109375" customWidth="1"/>
    <col min="13570" max="13570" width="11" customWidth="1"/>
    <col min="13571" max="13571" width="5.109375" customWidth="1"/>
    <col min="13572" max="13572" width="13.21875" customWidth="1"/>
    <col min="13573" max="13573" width="8.6640625" customWidth="1"/>
    <col min="13574" max="13574" width="13.21875" customWidth="1"/>
    <col min="13575" max="13575" width="8.6640625" customWidth="1"/>
    <col min="13576" max="13576" width="13.109375" customWidth="1"/>
    <col min="13577" max="13577" width="8.6640625" customWidth="1"/>
    <col min="13578" max="13578" width="6.109375" customWidth="1"/>
    <col min="13825" max="13825" width="5.109375" customWidth="1"/>
    <col min="13826" max="13826" width="11" customWidth="1"/>
    <col min="13827" max="13827" width="5.109375" customWidth="1"/>
    <col min="13828" max="13828" width="13.21875" customWidth="1"/>
    <col min="13829" max="13829" width="8.6640625" customWidth="1"/>
    <col min="13830" max="13830" width="13.21875" customWidth="1"/>
    <col min="13831" max="13831" width="8.6640625" customWidth="1"/>
    <col min="13832" max="13832" width="13.109375" customWidth="1"/>
    <col min="13833" max="13833" width="8.6640625" customWidth="1"/>
    <col min="13834" max="13834" width="6.109375" customWidth="1"/>
    <col min="14081" max="14081" width="5.109375" customWidth="1"/>
    <col min="14082" max="14082" width="11" customWidth="1"/>
    <col min="14083" max="14083" width="5.109375" customWidth="1"/>
    <col min="14084" max="14084" width="13.21875" customWidth="1"/>
    <col min="14085" max="14085" width="8.6640625" customWidth="1"/>
    <col min="14086" max="14086" width="13.21875" customWidth="1"/>
    <col min="14087" max="14087" width="8.6640625" customWidth="1"/>
    <col min="14088" max="14088" width="13.109375" customWidth="1"/>
    <col min="14089" max="14089" width="8.6640625" customWidth="1"/>
    <col min="14090" max="14090" width="6.109375" customWidth="1"/>
    <col min="14337" max="14337" width="5.109375" customWidth="1"/>
    <col min="14338" max="14338" width="11" customWidth="1"/>
    <col min="14339" max="14339" width="5.109375" customWidth="1"/>
    <col min="14340" max="14340" width="13.21875" customWidth="1"/>
    <col min="14341" max="14341" width="8.6640625" customWidth="1"/>
    <col min="14342" max="14342" width="13.21875" customWidth="1"/>
    <col min="14343" max="14343" width="8.6640625" customWidth="1"/>
    <col min="14344" max="14344" width="13.109375" customWidth="1"/>
    <col min="14345" max="14345" width="8.6640625" customWidth="1"/>
    <col min="14346" max="14346" width="6.109375" customWidth="1"/>
    <col min="14593" max="14593" width="5.109375" customWidth="1"/>
    <col min="14594" max="14594" width="11" customWidth="1"/>
    <col min="14595" max="14595" width="5.109375" customWidth="1"/>
    <col min="14596" max="14596" width="13.21875" customWidth="1"/>
    <col min="14597" max="14597" width="8.6640625" customWidth="1"/>
    <col min="14598" max="14598" width="13.21875" customWidth="1"/>
    <col min="14599" max="14599" width="8.6640625" customWidth="1"/>
    <col min="14600" max="14600" width="13.109375" customWidth="1"/>
    <col min="14601" max="14601" width="8.6640625" customWidth="1"/>
    <col min="14602" max="14602" width="6.109375" customWidth="1"/>
    <col min="14849" max="14849" width="5.109375" customWidth="1"/>
    <col min="14850" max="14850" width="11" customWidth="1"/>
    <col min="14851" max="14851" width="5.109375" customWidth="1"/>
    <col min="14852" max="14852" width="13.21875" customWidth="1"/>
    <col min="14853" max="14853" width="8.6640625" customWidth="1"/>
    <col min="14854" max="14854" width="13.21875" customWidth="1"/>
    <col min="14855" max="14855" width="8.6640625" customWidth="1"/>
    <col min="14856" max="14856" width="13.109375" customWidth="1"/>
    <col min="14857" max="14857" width="8.6640625" customWidth="1"/>
    <col min="14858" max="14858" width="6.109375" customWidth="1"/>
    <col min="15105" max="15105" width="5.109375" customWidth="1"/>
    <col min="15106" max="15106" width="11" customWidth="1"/>
    <col min="15107" max="15107" width="5.109375" customWidth="1"/>
    <col min="15108" max="15108" width="13.21875" customWidth="1"/>
    <col min="15109" max="15109" width="8.6640625" customWidth="1"/>
    <col min="15110" max="15110" width="13.21875" customWidth="1"/>
    <col min="15111" max="15111" width="8.6640625" customWidth="1"/>
    <col min="15112" max="15112" width="13.109375" customWidth="1"/>
    <col min="15113" max="15113" width="8.6640625" customWidth="1"/>
    <col min="15114" max="15114" width="6.109375" customWidth="1"/>
    <col min="15361" max="15361" width="5.109375" customWidth="1"/>
    <col min="15362" max="15362" width="11" customWidth="1"/>
    <col min="15363" max="15363" width="5.109375" customWidth="1"/>
    <col min="15364" max="15364" width="13.21875" customWidth="1"/>
    <col min="15365" max="15365" width="8.6640625" customWidth="1"/>
    <col min="15366" max="15366" width="13.21875" customWidth="1"/>
    <col min="15367" max="15367" width="8.6640625" customWidth="1"/>
    <col min="15368" max="15368" width="13.109375" customWidth="1"/>
    <col min="15369" max="15369" width="8.6640625" customWidth="1"/>
    <col min="15370" max="15370" width="6.109375" customWidth="1"/>
    <col min="15617" max="15617" width="5.109375" customWidth="1"/>
    <col min="15618" max="15618" width="11" customWidth="1"/>
    <col min="15619" max="15619" width="5.109375" customWidth="1"/>
    <col min="15620" max="15620" width="13.21875" customWidth="1"/>
    <col min="15621" max="15621" width="8.6640625" customWidth="1"/>
    <col min="15622" max="15622" width="13.21875" customWidth="1"/>
    <col min="15623" max="15623" width="8.6640625" customWidth="1"/>
    <col min="15624" max="15624" width="13.109375" customWidth="1"/>
    <col min="15625" max="15625" width="8.6640625" customWidth="1"/>
    <col min="15626" max="15626" width="6.109375" customWidth="1"/>
    <col min="15873" max="15873" width="5.109375" customWidth="1"/>
    <col min="15874" max="15874" width="11" customWidth="1"/>
    <col min="15875" max="15875" width="5.109375" customWidth="1"/>
    <col min="15876" max="15876" width="13.21875" customWidth="1"/>
    <col min="15877" max="15877" width="8.6640625" customWidth="1"/>
    <col min="15878" max="15878" width="13.21875" customWidth="1"/>
    <col min="15879" max="15879" width="8.6640625" customWidth="1"/>
    <col min="15880" max="15880" width="13.109375" customWidth="1"/>
    <col min="15881" max="15881" width="8.6640625" customWidth="1"/>
    <col min="15882" max="15882" width="6.109375" customWidth="1"/>
    <col min="16129" max="16129" width="5.109375" customWidth="1"/>
    <col min="16130" max="16130" width="11" customWidth="1"/>
    <col min="16131" max="16131" width="5.109375" customWidth="1"/>
    <col min="16132" max="16132" width="13.21875" customWidth="1"/>
    <col min="16133" max="16133" width="8.6640625" customWidth="1"/>
    <col min="16134" max="16134" width="13.21875" customWidth="1"/>
    <col min="16135" max="16135" width="8.6640625" customWidth="1"/>
    <col min="16136" max="16136" width="13.109375" customWidth="1"/>
    <col min="16137" max="16137" width="8.6640625" customWidth="1"/>
    <col min="16138" max="16138" width="6.109375" customWidth="1"/>
  </cols>
  <sheetData>
    <row r="1" spans="1:9" ht="24" customHeight="1" x14ac:dyDescent="0.2">
      <c r="A1" s="45" t="s">
        <v>105</v>
      </c>
      <c r="B1" s="46"/>
      <c r="C1" s="46"/>
      <c r="D1" s="47"/>
      <c r="E1" s="47"/>
      <c r="F1" s="47"/>
      <c r="G1" s="47"/>
      <c r="H1" s="48"/>
      <c r="I1" s="48"/>
    </row>
    <row r="2" spans="1:9" ht="15.75" customHeight="1" thickBot="1" x14ac:dyDescent="0.25">
      <c r="A2" s="7"/>
      <c r="B2" s="50"/>
      <c r="C2" s="50"/>
      <c r="D2" s="51"/>
      <c r="E2" s="51"/>
      <c r="F2" s="51"/>
      <c r="G2" s="51"/>
      <c r="H2" s="310" t="s">
        <v>106</v>
      </c>
      <c r="I2" s="310"/>
    </row>
    <row r="3" spans="1:9" ht="23.1" customHeight="1" thickTop="1" x14ac:dyDescent="0.2">
      <c r="A3" s="311" t="s">
        <v>107</v>
      </c>
      <c r="B3" s="312"/>
      <c r="C3" s="313"/>
      <c r="D3" s="314" t="s">
        <v>108</v>
      </c>
      <c r="E3" s="315"/>
      <c r="F3" s="315"/>
      <c r="G3" s="315"/>
      <c r="H3" s="315"/>
      <c r="I3" s="316"/>
    </row>
    <row r="4" spans="1:9" ht="23.1" customHeight="1" x14ac:dyDescent="0.2">
      <c r="A4" s="52"/>
      <c r="B4" s="53"/>
      <c r="C4" s="54" t="s">
        <v>109</v>
      </c>
      <c r="D4" s="317" t="s">
        <v>182</v>
      </c>
      <c r="E4" s="235"/>
      <c r="F4" s="317" t="s">
        <v>190</v>
      </c>
      <c r="G4" s="235"/>
      <c r="H4" s="317" t="s">
        <v>198</v>
      </c>
      <c r="I4" s="55"/>
    </row>
    <row r="5" spans="1:9" ht="23.1" customHeight="1" thickBot="1" x14ac:dyDescent="0.25">
      <c r="A5" s="56" t="s">
        <v>110</v>
      </c>
      <c r="B5" s="57" t="s">
        <v>111</v>
      </c>
      <c r="C5" s="149"/>
      <c r="D5" s="318"/>
      <c r="E5" s="236" t="s">
        <v>112</v>
      </c>
      <c r="F5" s="318"/>
      <c r="G5" s="237" t="s">
        <v>112</v>
      </c>
      <c r="H5" s="318"/>
      <c r="I5" s="238" t="s">
        <v>112</v>
      </c>
    </row>
    <row r="6" spans="1:9" ht="23.1" customHeight="1" x14ac:dyDescent="0.2">
      <c r="A6" s="58"/>
      <c r="B6" s="319" t="s">
        <v>113</v>
      </c>
      <c r="C6" s="320"/>
      <c r="D6" s="59">
        <v>447.16199999999998</v>
      </c>
      <c r="E6" s="60">
        <v>100</v>
      </c>
      <c r="F6" s="59">
        <v>352.05900000000003</v>
      </c>
      <c r="G6" s="61">
        <f>F6/D6*100</f>
        <v>78.731868987078514</v>
      </c>
      <c r="H6" s="150">
        <v>362.98200000000003</v>
      </c>
      <c r="I6" s="62">
        <f t="shared" ref="I6:I33" si="0">H6/D6*100</f>
        <v>81.174607860238581</v>
      </c>
    </row>
    <row r="7" spans="1:9" ht="23.1" customHeight="1" x14ac:dyDescent="0.2">
      <c r="A7" s="63" t="s">
        <v>114</v>
      </c>
      <c r="B7" s="308" t="s">
        <v>115</v>
      </c>
      <c r="C7" s="309"/>
      <c r="D7" s="64">
        <v>8521.8590000000004</v>
      </c>
      <c r="E7" s="65">
        <v>100</v>
      </c>
      <c r="F7" s="64">
        <v>7278.94</v>
      </c>
      <c r="G7" s="66">
        <f t="shared" ref="G7:G33" si="1">F7/D7*100</f>
        <v>85.41493117874866</v>
      </c>
      <c r="H7" s="151">
        <v>8270.1810000000005</v>
      </c>
      <c r="I7" s="67">
        <f t="shared" si="0"/>
        <v>97.046677256687772</v>
      </c>
    </row>
    <row r="8" spans="1:9" ht="23.1" customHeight="1" x14ac:dyDescent="0.2">
      <c r="A8" s="63" t="s">
        <v>116</v>
      </c>
      <c r="B8" s="308" t="s">
        <v>117</v>
      </c>
      <c r="C8" s="309"/>
      <c r="D8" s="64">
        <v>65326.953000000001</v>
      </c>
      <c r="E8" s="65">
        <v>100</v>
      </c>
      <c r="F8" s="64">
        <v>69539.148000000001</v>
      </c>
      <c r="G8" s="66">
        <f t="shared" si="1"/>
        <v>106.44786693173948</v>
      </c>
      <c r="H8" s="151">
        <v>50861.962</v>
      </c>
      <c r="I8" s="67">
        <f>H8/D8*100</f>
        <v>77.857545261601274</v>
      </c>
    </row>
    <row r="9" spans="1:9" ht="23.1" customHeight="1" thickBot="1" x14ac:dyDescent="0.25">
      <c r="A9" s="63"/>
      <c r="B9" s="321" t="s">
        <v>118</v>
      </c>
      <c r="C9" s="322"/>
      <c r="D9" s="68">
        <v>74295.974000000002</v>
      </c>
      <c r="E9" s="69">
        <v>100</v>
      </c>
      <c r="F9" s="68">
        <v>77170.146999999997</v>
      </c>
      <c r="G9" s="70">
        <f t="shared" si="1"/>
        <v>103.86854474779481</v>
      </c>
      <c r="H9" s="152">
        <v>59495.125</v>
      </c>
      <c r="I9" s="71">
        <f t="shared" si="0"/>
        <v>80.078531576960017</v>
      </c>
    </row>
    <row r="10" spans="1:9" ht="23.1" customHeight="1" x14ac:dyDescent="0.2">
      <c r="A10" s="58"/>
      <c r="B10" s="319" t="s">
        <v>113</v>
      </c>
      <c r="C10" s="320"/>
      <c r="D10" s="59">
        <v>427.40600000000001</v>
      </c>
      <c r="E10" s="60">
        <v>100</v>
      </c>
      <c r="F10" s="59">
        <v>396.041</v>
      </c>
      <c r="G10" s="61">
        <f t="shared" si="1"/>
        <v>92.661544292780164</v>
      </c>
      <c r="H10" s="150">
        <v>412.15899999999999</v>
      </c>
      <c r="I10" s="62">
        <f t="shared" si="0"/>
        <v>96.432665896126863</v>
      </c>
    </row>
    <row r="11" spans="1:9" ht="23.1" customHeight="1" x14ac:dyDescent="0.2">
      <c r="A11" s="63" t="s">
        <v>119</v>
      </c>
      <c r="B11" s="308" t="s">
        <v>115</v>
      </c>
      <c r="C11" s="309"/>
      <c r="D11" s="64">
        <v>2184.4499999999998</v>
      </c>
      <c r="E11" s="65">
        <v>100</v>
      </c>
      <c r="F11" s="64">
        <v>2178.9270000000001</v>
      </c>
      <c r="G11" s="66">
        <f t="shared" si="1"/>
        <v>99.747167479228196</v>
      </c>
      <c r="H11" s="151">
        <v>2015.2819999999999</v>
      </c>
      <c r="I11" s="67">
        <f t="shared" si="0"/>
        <v>92.255808098148279</v>
      </c>
    </row>
    <row r="12" spans="1:9" ht="23.1" customHeight="1" x14ac:dyDescent="0.2">
      <c r="A12" s="63" t="s">
        <v>120</v>
      </c>
      <c r="B12" s="308" t="s">
        <v>117</v>
      </c>
      <c r="C12" s="309"/>
      <c r="D12" s="64">
        <v>66485.320999999996</v>
      </c>
      <c r="E12" s="65">
        <v>100</v>
      </c>
      <c r="F12" s="64">
        <v>78796.054999999993</v>
      </c>
      <c r="G12" s="66">
        <f t="shared" si="1"/>
        <v>118.51646922183019</v>
      </c>
      <c r="H12" s="151">
        <v>59048.735999999997</v>
      </c>
      <c r="I12" s="67">
        <f t="shared" si="0"/>
        <v>88.814696404940278</v>
      </c>
    </row>
    <row r="13" spans="1:9" ht="23.1" customHeight="1" thickBot="1" x14ac:dyDescent="0.25">
      <c r="A13" s="63"/>
      <c r="B13" s="321" t="s">
        <v>118</v>
      </c>
      <c r="C13" s="322"/>
      <c r="D13" s="68">
        <v>69097.176999999996</v>
      </c>
      <c r="E13" s="72">
        <v>100</v>
      </c>
      <c r="F13" s="68">
        <v>81371.023000000001</v>
      </c>
      <c r="G13" s="73">
        <f t="shared" si="1"/>
        <v>117.76316563555123</v>
      </c>
      <c r="H13" s="152">
        <v>61476.176999999996</v>
      </c>
      <c r="I13" s="71">
        <f t="shared" si="0"/>
        <v>88.970605846892994</v>
      </c>
    </row>
    <row r="14" spans="1:9" ht="23.1" customHeight="1" x14ac:dyDescent="0.2">
      <c r="A14" s="58"/>
      <c r="B14" s="319" t="s">
        <v>113</v>
      </c>
      <c r="C14" s="320"/>
      <c r="D14" s="59">
        <v>1412.9880000000001</v>
      </c>
      <c r="E14" s="74">
        <v>100</v>
      </c>
      <c r="F14" s="59">
        <v>1291.2370000000001</v>
      </c>
      <c r="G14" s="61">
        <f t="shared" si="1"/>
        <v>91.383437085099089</v>
      </c>
      <c r="H14" s="150">
        <v>1264.5940000000001</v>
      </c>
      <c r="I14" s="62">
        <f t="shared" si="0"/>
        <v>89.497858438995948</v>
      </c>
    </row>
    <row r="15" spans="1:9" ht="23.1" customHeight="1" x14ac:dyDescent="0.2">
      <c r="A15" s="63" t="s">
        <v>121</v>
      </c>
      <c r="B15" s="308" t="s">
        <v>115</v>
      </c>
      <c r="C15" s="309"/>
      <c r="D15" s="64">
        <v>11270.803</v>
      </c>
      <c r="E15" s="65">
        <v>100</v>
      </c>
      <c r="F15" s="64">
        <v>10253.741</v>
      </c>
      <c r="G15" s="66">
        <f t="shared" si="1"/>
        <v>90.976135418212877</v>
      </c>
      <c r="H15" s="151">
        <v>9736.2000000000007</v>
      </c>
      <c r="I15" s="67">
        <f t="shared" si="0"/>
        <v>86.384262061895683</v>
      </c>
    </row>
    <row r="16" spans="1:9" ht="23.1" customHeight="1" x14ac:dyDescent="0.2">
      <c r="A16" s="63" t="s">
        <v>122</v>
      </c>
      <c r="B16" s="308" t="s">
        <v>117</v>
      </c>
      <c r="C16" s="309"/>
      <c r="D16" s="64">
        <v>96339.985000000001</v>
      </c>
      <c r="E16" s="65">
        <v>100</v>
      </c>
      <c r="F16" s="64">
        <v>120739.53</v>
      </c>
      <c r="G16" s="66">
        <f t="shared" si="1"/>
        <v>125.32649864954826</v>
      </c>
      <c r="H16" s="151">
        <v>91434.258000000002</v>
      </c>
      <c r="I16" s="67">
        <f t="shared" si="0"/>
        <v>94.907901428467113</v>
      </c>
    </row>
    <row r="17" spans="1:9" ht="23.1" customHeight="1" thickBot="1" x14ac:dyDescent="0.25">
      <c r="A17" s="75"/>
      <c r="B17" s="323" t="s">
        <v>118</v>
      </c>
      <c r="C17" s="324"/>
      <c r="D17" s="76">
        <v>109023.776</v>
      </c>
      <c r="E17" s="77">
        <v>100</v>
      </c>
      <c r="F17" s="76">
        <v>132284.508</v>
      </c>
      <c r="G17" s="73">
        <f t="shared" si="1"/>
        <v>121.33546722872633</v>
      </c>
      <c r="H17" s="153">
        <v>102435.052</v>
      </c>
      <c r="I17" s="78">
        <f t="shared" si="0"/>
        <v>93.956617316208153</v>
      </c>
    </row>
    <row r="18" spans="1:9" ht="23.1" customHeight="1" x14ac:dyDescent="0.2">
      <c r="A18" s="63"/>
      <c r="B18" s="321" t="s">
        <v>113</v>
      </c>
      <c r="C18" s="322"/>
      <c r="D18" s="68">
        <v>472.87099999999998</v>
      </c>
      <c r="E18" s="79">
        <v>100</v>
      </c>
      <c r="F18" s="68">
        <v>454.53399999999999</v>
      </c>
      <c r="G18" s="61">
        <f t="shared" si="1"/>
        <v>96.12219823165303</v>
      </c>
      <c r="H18" s="152">
        <v>462.91699999999997</v>
      </c>
      <c r="I18" s="71">
        <f t="shared" si="0"/>
        <v>97.894986159015886</v>
      </c>
    </row>
    <row r="19" spans="1:9" ht="23.1" customHeight="1" x14ac:dyDescent="0.2">
      <c r="A19" s="63" t="s">
        <v>123</v>
      </c>
      <c r="B19" s="308" t="s">
        <v>115</v>
      </c>
      <c r="C19" s="309"/>
      <c r="D19" s="64">
        <v>5417.6949999999997</v>
      </c>
      <c r="E19" s="65">
        <v>100</v>
      </c>
      <c r="F19" s="64">
        <v>5179.0460000000003</v>
      </c>
      <c r="G19" s="66">
        <f t="shared" si="1"/>
        <v>95.595008578371448</v>
      </c>
      <c r="H19" s="151">
        <v>5187.6580000000004</v>
      </c>
      <c r="I19" s="67">
        <f t="shared" si="0"/>
        <v>95.753969169545357</v>
      </c>
    </row>
    <row r="20" spans="1:9" ht="23.1" customHeight="1" x14ac:dyDescent="0.2">
      <c r="A20" s="63" t="s">
        <v>124</v>
      </c>
      <c r="B20" s="308" t="s">
        <v>117</v>
      </c>
      <c r="C20" s="309"/>
      <c r="D20" s="64">
        <v>85440.395999999993</v>
      </c>
      <c r="E20" s="65">
        <v>100</v>
      </c>
      <c r="F20" s="64">
        <v>130935.393</v>
      </c>
      <c r="G20" s="66">
        <f t="shared" si="1"/>
        <v>153.24764295334026</v>
      </c>
      <c r="H20" s="151">
        <v>88303.785000000003</v>
      </c>
      <c r="I20" s="67">
        <f t="shared" si="0"/>
        <v>103.35132927052446</v>
      </c>
    </row>
    <row r="21" spans="1:9" ht="23.1" customHeight="1" thickBot="1" x14ac:dyDescent="0.25">
      <c r="A21" s="63"/>
      <c r="B21" s="321" t="s">
        <v>118</v>
      </c>
      <c r="C21" s="322"/>
      <c r="D21" s="68">
        <v>91330.962</v>
      </c>
      <c r="E21" s="72">
        <v>100</v>
      </c>
      <c r="F21" s="68">
        <v>136568.973</v>
      </c>
      <c r="G21" s="73">
        <f t="shared" si="1"/>
        <v>149.53195500119662</v>
      </c>
      <c r="H21" s="152">
        <v>93954.36</v>
      </c>
      <c r="I21" s="71">
        <f>H21/D21*100</f>
        <v>102.87240815442193</v>
      </c>
    </row>
    <row r="22" spans="1:9" ht="23.1" customHeight="1" x14ac:dyDescent="0.2">
      <c r="A22" s="58"/>
      <c r="B22" s="319" t="s">
        <v>113</v>
      </c>
      <c r="C22" s="320"/>
      <c r="D22" s="59">
        <v>269.70100000000002</v>
      </c>
      <c r="E22" s="74">
        <v>100</v>
      </c>
      <c r="F22" s="59">
        <v>225.67</v>
      </c>
      <c r="G22" s="61">
        <f t="shared" si="1"/>
        <v>83.674142847078798</v>
      </c>
      <c r="H22" s="150">
        <v>221.24199999999999</v>
      </c>
      <c r="I22" s="62">
        <f t="shared" si="0"/>
        <v>82.032324685485023</v>
      </c>
    </row>
    <row r="23" spans="1:9" ht="23.1" customHeight="1" x14ac:dyDescent="0.2">
      <c r="A23" s="63" t="s">
        <v>125</v>
      </c>
      <c r="B23" s="308" t="s">
        <v>115</v>
      </c>
      <c r="C23" s="309"/>
      <c r="D23" s="64">
        <v>1045.7919999999999</v>
      </c>
      <c r="E23" s="65">
        <v>100</v>
      </c>
      <c r="F23" s="64">
        <v>808.79100000000005</v>
      </c>
      <c r="G23" s="66">
        <f t="shared" si="1"/>
        <v>77.337654141550146</v>
      </c>
      <c r="H23" s="151">
        <v>1041.6220000000001</v>
      </c>
      <c r="I23" s="67">
        <f t="shared" si="0"/>
        <v>99.601259141397165</v>
      </c>
    </row>
    <row r="24" spans="1:9" ht="23.1" customHeight="1" x14ac:dyDescent="0.2">
      <c r="A24" s="63" t="s">
        <v>126</v>
      </c>
      <c r="B24" s="308" t="s">
        <v>117</v>
      </c>
      <c r="C24" s="309"/>
      <c r="D24" s="64">
        <v>52706.087</v>
      </c>
      <c r="E24" s="65">
        <v>100</v>
      </c>
      <c r="F24" s="64">
        <v>55243.951000000001</v>
      </c>
      <c r="G24" s="66">
        <f t="shared" si="1"/>
        <v>104.81512505377226</v>
      </c>
      <c r="H24" s="151">
        <v>40639.472000000002</v>
      </c>
      <c r="I24" s="67">
        <f t="shared" si="0"/>
        <v>77.105841683902668</v>
      </c>
    </row>
    <row r="25" spans="1:9" ht="23.1" customHeight="1" thickBot="1" x14ac:dyDescent="0.25">
      <c r="A25" s="75"/>
      <c r="B25" s="323" t="s">
        <v>118</v>
      </c>
      <c r="C25" s="324"/>
      <c r="D25" s="76">
        <v>54021.58</v>
      </c>
      <c r="E25" s="77">
        <v>100</v>
      </c>
      <c r="F25" s="76">
        <v>56278.411999999997</v>
      </c>
      <c r="G25" s="73">
        <f t="shared" si="1"/>
        <v>104.17764900619343</v>
      </c>
      <c r="H25" s="153">
        <v>41902.336000000003</v>
      </c>
      <c r="I25" s="78">
        <f t="shared" si="0"/>
        <v>77.56592087828605</v>
      </c>
    </row>
    <row r="26" spans="1:9" ht="23.1" customHeight="1" x14ac:dyDescent="0.2">
      <c r="A26" s="63"/>
      <c r="B26" s="321" t="s">
        <v>113</v>
      </c>
      <c r="C26" s="322"/>
      <c r="D26" s="68">
        <v>125.60899999999999</v>
      </c>
      <c r="E26" s="79">
        <v>100</v>
      </c>
      <c r="F26" s="68">
        <v>109.813</v>
      </c>
      <c r="G26" s="61">
        <f t="shared" si="1"/>
        <v>87.42446799194326</v>
      </c>
      <c r="H26" s="152">
        <v>107.765</v>
      </c>
      <c r="I26" s="71">
        <f t="shared" si="0"/>
        <v>85.794011575603662</v>
      </c>
    </row>
    <row r="27" spans="1:9" ht="23.1" customHeight="1" x14ac:dyDescent="0.2">
      <c r="A27" s="63" t="s">
        <v>127</v>
      </c>
      <c r="B27" s="308" t="s">
        <v>115</v>
      </c>
      <c r="C27" s="309"/>
      <c r="D27" s="64">
        <v>392.87</v>
      </c>
      <c r="E27" s="65">
        <v>100</v>
      </c>
      <c r="F27" s="64">
        <v>267.29599999999999</v>
      </c>
      <c r="G27" s="80">
        <f t="shared" si="1"/>
        <v>68.036755160740199</v>
      </c>
      <c r="H27" s="151">
        <v>386.03500000000003</v>
      </c>
      <c r="I27" s="67">
        <f t="shared" si="0"/>
        <v>98.260238755822542</v>
      </c>
    </row>
    <row r="28" spans="1:9" ht="23.1" customHeight="1" x14ac:dyDescent="0.2">
      <c r="A28" s="63" t="s">
        <v>128</v>
      </c>
      <c r="B28" s="308" t="s">
        <v>117</v>
      </c>
      <c r="C28" s="309"/>
      <c r="D28" s="64">
        <v>37067.413</v>
      </c>
      <c r="E28" s="65">
        <v>100</v>
      </c>
      <c r="F28" s="64">
        <v>46114.175999999999</v>
      </c>
      <c r="G28" s="66">
        <f t="shared" si="1"/>
        <v>124.40624329515524</v>
      </c>
      <c r="H28" s="151">
        <v>48195.754999999997</v>
      </c>
      <c r="I28" s="67">
        <f t="shared" si="0"/>
        <v>130.02190090794844</v>
      </c>
    </row>
    <row r="29" spans="1:9" ht="23.1" customHeight="1" thickBot="1" x14ac:dyDescent="0.25">
      <c r="A29" s="63"/>
      <c r="B29" s="321" t="s">
        <v>118</v>
      </c>
      <c r="C29" s="322"/>
      <c r="D29" s="68">
        <v>37585.892</v>
      </c>
      <c r="E29" s="72">
        <v>100</v>
      </c>
      <c r="F29" s="68">
        <v>46491.285000000003</v>
      </c>
      <c r="G29" s="73">
        <f t="shared" si="1"/>
        <v>123.69344593444798</v>
      </c>
      <c r="H29" s="152">
        <v>48689.555</v>
      </c>
      <c r="I29" s="71">
        <f t="shared" si="0"/>
        <v>129.54210319127188</v>
      </c>
    </row>
    <row r="30" spans="1:9" ht="23.1" customHeight="1" x14ac:dyDescent="0.2">
      <c r="A30" s="58"/>
      <c r="B30" s="319" t="s">
        <v>113</v>
      </c>
      <c r="C30" s="320"/>
      <c r="D30" s="59">
        <v>3155.7370000000001</v>
      </c>
      <c r="E30" s="74">
        <v>100</v>
      </c>
      <c r="F30" s="59">
        <v>2829.3539999999998</v>
      </c>
      <c r="G30" s="61">
        <f t="shared" si="1"/>
        <v>89.657471455954649</v>
      </c>
      <c r="H30" s="150">
        <v>2831.6590000000001</v>
      </c>
      <c r="I30" s="62">
        <f t="shared" si="0"/>
        <v>89.730513030712004</v>
      </c>
    </row>
    <row r="31" spans="1:9" ht="23.1" customHeight="1" x14ac:dyDescent="0.2">
      <c r="A31" s="63" t="s">
        <v>129</v>
      </c>
      <c r="B31" s="308" t="s">
        <v>115</v>
      </c>
      <c r="C31" s="309"/>
      <c r="D31" s="64">
        <v>28833.469000000001</v>
      </c>
      <c r="E31" s="65">
        <v>100</v>
      </c>
      <c r="F31" s="64">
        <v>25966.741000000002</v>
      </c>
      <c r="G31" s="66">
        <f t="shared" si="1"/>
        <v>90.057637532271968</v>
      </c>
      <c r="H31" s="151">
        <v>26636.977999999999</v>
      </c>
      <c r="I31" s="67">
        <f t="shared" si="0"/>
        <v>92.382147982263234</v>
      </c>
    </row>
    <row r="32" spans="1:9" ht="23.1" customHeight="1" x14ac:dyDescent="0.2">
      <c r="A32" s="63" t="s">
        <v>118</v>
      </c>
      <c r="B32" s="308" t="s">
        <v>117</v>
      </c>
      <c r="C32" s="309"/>
      <c r="D32" s="64">
        <v>403366.15500000003</v>
      </c>
      <c r="E32" s="65">
        <v>100</v>
      </c>
      <c r="F32" s="64">
        <v>501368.25300000003</v>
      </c>
      <c r="G32" s="66">
        <f t="shared" si="1"/>
        <v>124.29606370916271</v>
      </c>
      <c r="H32" s="151">
        <v>378483.96800000005</v>
      </c>
      <c r="I32" s="67">
        <f t="shared" si="0"/>
        <v>93.831364706342313</v>
      </c>
    </row>
    <row r="33" spans="1:9" ht="23.1" customHeight="1" thickBot="1" x14ac:dyDescent="0.25">
      <c r="A33" s="81"/>
      <c r="B33" s="328" t="s">
        <v>118</v>
      </c>
      <c r="C33" s="329"/>
      <c r="D33" s="82">
        <v>435355.36099999998</v>
      </c>
      <c r="E33" s="83">
        <v>100</v>
      </c>
      <c r="F33" s="82">
        <v>530164.348</v>
      </c>
      <c r="G33" s="84">
        <f t="shared" si="1"/>
        <v>121.77737900877716</v>
      </c>
      <c r="H33" s="154">
        <v>407952.60500000004</v>
      </c>
      <c r="I33" s="85">
        <f t="shared" si="0"/>
        <v>93.705657847635891</v>
      </c>
    </row>
    <row r="34" spans="1:9" ht="24" customHeight="1" thickTop="1" x14ac:dyDescent="0.2">
      <c r="A34" s="7"/>
      <c r="B34" s="7"/>
      <c r="C34" s="7"/>
      <c r="D34" s="73"/>
      <c r="E34" s="73"/>
      <c r="F34" s="73"/>
      <c r="G34" s="73"/>
      <c r="H34" s="86"/>
      <c r="I34" s="86"/>
    </row>
    <row r="35" spans="1:9" ht="12.75" customHeight="1" x14ac:dyDescent="0.2">
      <c r="A35" s="7"/>
      <c r="B35" s="7"/>
      <c r="C35" s="7"/>
      <c r="D35" s="73"/>
      <c r="E35" s="73"/>
      <c r="F35" s="73"/>
      <c r="G35" s="73"/>
      <c r="H35" s="86"/>
      <c r="I35" s="86"/>
    </row>
    <row r="36" spans="1:9" ht="15.75" customHeight="1" thickBot="1" x14ac:dyDescent="0.25">
      <c r="A36" s="7"/>
      <c r="B36" s="50"/>
      <c r="C36" s="50"/>
      <c r="D36" s="51"/>
      <c r="E36" s="51"/>
      <c r="F36" s="51"/>
      <c r="G36" s="51"/>
      <c r="H36" s="310" t="s">
        <v>106</v>
      </c>
      <c r="I36" s="310"/>
    </row>
    <row r="37" spans="1:9" ht="23.1" customHeight="1" thickTop="1" x14ac:dyDescent="0.2">
      <c r="A37" s="311" t="s">
        <v>107</v>
      </c>
      <c r="B37" s="312"/>
      <c r="C37" s="313"/>
      <c r="D37" s="325" t="s">
        <v>130</v>
      </c>
      <c r="E37" s="326"/>
      <c r="F37" s="326"/>
      <c r="G37" s="326"/>
      <c r="H37" s="326"/>
      <c r="I37" s="327"/>
    </row>
    <row r="38" spans="1:9" ht="23.1" customHeight="1" x14ac:dyDescent="0.2">
      <c r="A38" s="52"/>
      <c r="B38" s="53"/>
      <c r="C38" s="53" t="s">
        <v>109</v>
      </c>
      <c r="D38" s="317" t="s">
        <v>182</v>
      </c>
      <c r="E38" s="235"/>
      <c r="F38" s="317" t="s">
        <v>190</v>
      </c>
      <c r="G38" s="235"/>
      <c r="H38" s="317" t="s">
        <v>200</v>
      </c>
      <c r="I38" s="55"/>
    </row>
    <row r="39" spans="1:9" ht="23.1" customHeight="1" thickBot="1" x14ac:dyDescent="0.25">
      <c r="A39" s="87" t="s">
        <v>110</v>
      </c>
      <c r="B39" s="57" t="s">
        <v>111</v>
      </c>
      <c r="C39" s="88"/>
      <c r="D39" s="318"/>
      <c r="E39" s="237" t="s">
        <v>112</v>
      </c>
      <c r="F39" s="318"/>
      <c r="G39" s="237" t="s">
        <v>112</v>
      </c>
      <c r="H39" s="318"/>
      <c r="I39" s="238" t="s">
        <v>112</v>
      </c>
    </row>
    <row r="40" spans="1:9" ht="23.1" customHeight="1" x14ac:dyDescent="0.2">
      <c r="A40" s="58"/>
      <c r="B40" s="263" t="s">
        <v>113</v>
      </c>
      <c r="C40" s="263"/>
      <c r="D40" s="59">
        <v>367.142</v>
      </c>
      <c r="E40" s="60">
        <v>100</v>
      </c>
      <c r="F40" s="59">
        <v>319.98899999999998</v>
      </c>
      <c r="G40" s="61">
        <f>F40/D40*100</f>
        <v>87.156740443752</v>
      </c>
      <c r="H40" s="59">
        <v>302.78699999999998</v>
      </c>
      <c r="I40" s="62">
        <f>H40/D40*100</f>
        <v>82.47135985531483</v>
      </c>
    </row>
    <row r="41" spans="1:9" ht="23.1" customHeight="1" x14ac:dyDescent="0.2">
      <c r="A41" s="63" t="s">
        <v>114</v>
      </c>
      <c r="B41" s="331" t="s">
        <v>115</v>
      </c>
      <c r="C41" s="331"/>
      <c r="D41" s="64">
        <v>5635.4250000000002</v>
      </c>
      <c r="E41" s="65">
        <v>100</v>
      </c>
      <c r="F41" s="64">
        <v>5359.92</v>
      </c>
      <c r="G41" s="66">
        <f t="shared" ref="G41:G67" si="2">F41/D41*100</f>
        <v>95.111193920600485</v>
      </c>
      <c r="H41" s="64">
        <v>5780.3829999999998</v>
      </c>
      <c r="I41" s="67">
        <f t="shared" ref="I41:I67" si="3">H41/D41*100</f>
        <v>102.57226384877805</v>
      </c>
    </row>
    <row r="42" spans="1:9" ht="23.1" customHeight="1" x14ac:dyDescent="0.2">
      <c r="A42" s="63" t="s">
        <v>116</v>
      </c>
      <c r="B42" s="331" t="s">
        <v>117</v>
      </c>
      <c r="C42" s="331"/>
      <c r="D42" s="64">
        <v>68826.937000000005</v>
      </c>
      <c r="E42" s="65">
        <v>100</v>
      </c>
      <c r="F42" s="64">
        <v>68311.173999999999</v>
      </c>
      <c r="G42" s="66">
        <f t="shared" si="2"/>
        <v>99.250637871622843</v>
      </c>
      <c r="H42" s="64">
        <v>49084.995000000003</v>
      </c>
      <c r="I42" s="67">
        <f t="shared" si="3"/>
        <v>71.316547182682271</v>
      </c>
    </row>
    <row r="43" spans="1:9" ht="23.1" customHeight="1" thickBot="1" x14ac:dyDescent="0.25">
      <c r="A43" s="63"/>
      <c r="B43" s="330" t="s">
        <v>118</v>
      </c>
      <c r="C43" s="330"/>
      <c r="D43" s="68">
        <v>74829.504000000001</v>
      </c>
      <c r="E43" s="72">
        <v>100</v>
      </c>
      <c r="F43" s="68">
        <v>73991.082999999999</v>
      </c>
      <c r="G43" s="73">
        <f t="shared" si="2"/>
        <v>98.879558255524444</v>
      </c>
      <c r="H43" s="68">
        <v>55168.165000000001</v>
      </c>
      <c r="I43" s="71">
        <f t="shared" si="3"/>
        <v>73.725151245155914</v>
      </c>
    </row>
    <row r="44" spans="1:9" ht="23.1" customHeight="1" x14ac:dyDescent="0.2">
      <c r="A44" s="58"/>
      <c r="B44" s="263" t="s">
        <v>113</v>
      </c>
      <c r="C44" s="263"/>
      <c r="D44" s="59">
        <v>799.92499999999995</v>
      </c>
      <c r="E44" s="74">
        <v>100</v>
      </c>
      <c r="F44" s="59">
        <v>739.47199999999998</v>
      </c>
      <c r="G44" s="61">
        <f t="shared" si="2"/>
        <v>92.442666499984369</v>
      </c>
      <c r="H44" s="59">
        <v>716.697</v>
      </c>
      <c r="I44" s="62">
        <f t="shared" si="3"/>
        <v>89.595524580429426</v>
      </c>
    </row>
    <row r="45" spans="1:9" ht="23.1" customHeight="1" x14ac:dyDescent="0.2">
      <c r="A45" s="63" t="s">
        <v>119</v>
      </c>
      <c r="B45" s="331" t="s">
        <v>115</v>
      </c>
      <c r="C45" s="331"/>
      <c r="D45" s="64">
        <v>2541.84</v>
      </c>
      <c r="E45" s="65">
        <v>100</v>
      </c>
      <c r="F45" s="64">
        <v>2027.729</v>
      </c>
      <c r="G45" s="66">
        <f t="shared" si="2"/>
        <v>79.774061309917215</v>
      </c>
      <c r="H45" s="64">
        <v>1733.8820000000001</v>
      </c>
      <c r="I45" s="67">
        <f t="shared" si="3"/>
        <v>68.213656249016466</v>
      </c>
    </row>
    <row r="46" spans="1:9" ht="23.1" customHeight="1" x14ac:dyDescent="0.2">
      <c r="A46" s="63" t="s">
        <v>120</v>
      </c>
      <c r="B46" s="331" t="s">
        <v>117</v>
      </c>
      <c r="C46" s="331"/>
      <c r="D46" s="64">
        <v>69157.115999999995</v>
      </c>
      <c r="E46" s="65">
        <v>100</v>
      </c>
      <c r="F46" s="64">
        <v>80232.767000000007</v>
      </c>
      <c r="G46" s="66">
        <f t="shared" si="2"/>
        <v>116.01520080739054</v>
      </c>
      <c r="H46" s="64">
        <v>61688.726999999999</v>
      </c>
      <c r="I46" s="67">
        <f t="shared" si="3"/>
        <v>89.20083798751817</v>
      </c>
    </row>
    <row r="47" spans="1:9" ht="23.1" customHeight="1" thickBot="1" x14ac:dyDescent="0.25">
      <c r="A47" s="75"/>
      <c r="B47" s="332" t="s">
        <v>118</v>
      </c>
      <c r="C47" s="332"/>
      <c r="D47" s="68">
        <v>72498.880999999994</v>
      </c>
      <c r="E47" s="77">
        <v>100</v>
      </c>
      <c r="F47" s="68">
        <v>82999.967999999993</v>
      </c>
      <c r="G47" s="73">
        <f t="shared" si="2"/>
        <v>114.48448149151433</v>
      </c>
      <c r="H47" s="68">
        <v>64139.305999999997</v>
      </c>
      <c r="I47" s="78">
        <f t="shared" si="3"/>
        <v>88.469373754885964</v>
      </c>
    </row>
    <row r="48" spans="1:9" ht="23.1" customHeight="1" x14ac:dyDescent="0.2">
      <c r="A48" s="63"/>
      <c r="B48" s="330" t="s">
        <v>113</v>
      </c>
      <c r="C48" s="330"/>
      <c r="D48" s="59">
        <v>906.70699999999999</v>
      </c>
      <c r="E48" s="79">
        <v>100</v>
      </c>
      <c r="F48" s="59">
        <v>834.53599999999994</v>
      </c>
      <c r="G48" s="61">
        <f t="shared" si="2"/>
        <v>92.04031732411903</v>
      </c>
      <c r="H48" s="59">
        <v>841.55600000000004</v>
      </c>
      <c r="I48" s="71">
        <f t="shared" si="3"/>
        <v>92.814547588140385</v>
      </c>
    </row>
    <row r="49" spans="1:9" ht="23.1" customHeight="1" x14ac:dyDescent="0.2">
      <c r="A49" s="63" t="s">
        <v>121</v>
      </c>
      <c r="B49" s="331" t="s">
        <v>115</v>
      </c>
      <c r="C49" s="331"/>
      <c r="D49" s="64">
        <v>11252.697</v>
      </c>
      <c r="E49" s="65">
        <v>100</v>
      </c>
      <c r="F49" s="64">
        <v>11473.291999999999</v>
      </c>
      <c r="G49" s="66">
        <f t="shared" si="2"/>
        <v>101.96037447733642</v>
      </c>
      <c r="H49" s="64">
        <v>10588.77</v>
      </c>
      <c r="I49" s="67">
        <f t="shared" si="3"/>
        <v>94.099841131419424</v>
      </c>
    </row>
    <row r="50" spans="1:9" ht="23.1" customHeight="1" x14ac:dyDescent="0.2">
      <c r="A50" s="63" t="s">
        <v>122</v>
      </c>
      <c r="B50" s="331" t="s">
        <v>117</v>
      </c>
      <c r="C50" s="331"/>
      <c r="D50" s="64">
        <v>86015.956999999995</v>
      </c>
      <c r="E50" s="65">
        <v>100</v>
      </c>
      <c r="F50" s="64">
        <v>115386.844</v>
      </c>
      <c r="G50" s="66">
        <f t="shared" si="2"/>
        <v>134.14585854110769</v>
      </c>
      <c r="H50" s="64">
        <v>86114.221999999994</v>
      </c>
      <c r="I50" s="67">
        <f t="shared" si="3"/>
        <v>100.11424043099353</v>
      </c>
    </row>
    <row r="51" spans="1:9" ht="23.1" customHeight="1" thickBot="1" x14ac:dyDescent="0.25">
      <c r="A51" s="63"/>
      <c r="B51" s="330" t="s">
        <v>118</v>
      </c>
      <c r="C51" s="330"/>
      <c r="D51" s="68">
        <v>98175.361000000004</v>
      </c>
      <c r="E51" s="72">
        <v>100</v>
      </c>
      <c r="F51" s="68">
        <v>127694.67200000001</v>
      </c>
      <c r="G51" s="73">
        <f t="shared" si="2"/>
        <v>130.06794240359349</v>
      </c>
      <c r="H51" s="68">
        <v>97544.547999999995</v>
      </c>
      <c r="I51" s="71">
        <f t="shared" si="3"/>
        <v>99.357463019667421</v>
      </c>
    </row>
    <row r="52" spans="1:9" ht="23.1" customHeight="1" x14ac:dyDescent="0.2">
      <c r="A52" s="58"/>
      <c r="B52" s="263" t="s">
        <v>113</v>
      </c>
      <c r="C52" s="263"/>
      <c r="D52" s="59">
        <v>938.76499999999999</v>
      </c>
      <c r="E52" s="74">
        <v>100</v>
      </c>
      <c r="F52" s="59">
        <v>899.11199999999997</v>
      </c>
      <c r="G52" s="61">
        <f t="shared" si="2"/>
        <v>95.776046188343187</v>
      </c>
      <c r="H52" s="59">
        <v>894.08699999999999</v>
      </c>
      <c r="I52" s="62">
        <f t="shared" si="3"/>
        <v>95.240768456429464</v>
      </c>
    </row>
    <row r="53" spans="1:9" ht="23.1" customHeight="1" x14ac:dyDescent="0.2">
      <c r="A53" s="63" t="s">
        <v>123</v>
      </c>
      <c r="B53" s="331" t="s">
        <v>115</v>
      </c>
      <c r="C53" s="331"/>
      <c r="D53" s="64">
        <v>6209.9750000000004</v>
      </c>
      <c r="E53" s="65">
        <v>100</v>
      </c>
      <c r="F53" s="64">
        <v>6065.5940000000001</v>
      </c>
      <c r="G53" s="66">
        <f t="shared" si="2"/>
        <v>97.675014794745536</v>
      </c>
      <c r="H53" s="64">
        <v>6232.3069999999998</v>
      </c>
      <c r="I53" s="67">
        <f t="shared" si="3"/>
        <v>100.35961497429537</v>
      </c>
    </row>
    <row r="54" spans="1:9" ht="23.1" customHeight="1" x14ac:dyDescent="0.2">
      <c r="A54" s="63" t="s">
        <v>124</v>
      </c>
      <c r="B54" s="331" t="s">
        <v>117</v>
      </c>
      <c r="C54" s="331"/>
      <c r="D54" s="64">
        <v>86990.017999999996</v>
      </c>
      <c r="E54" s="65">
        <v>100</v>
      </c>
      <c r="F54" s="64">
        <v>132915.17000000001</v>
      </c>
      <c r="G54" s="66">
        <f t="shared" si="2"/>
        <v>152.79358834021625</v>
      </c>
      <c r="H54" s="64">
        <v>88864.373999999996</v>
      </c>
      <c r="I54" s="67">
        <f t="shared" si="3"/>
        <v>102.15467940241143</v>
      </c>
    </row>
    <row r="55" spans="1:9" ht="23.1" customHeight="1" thickBot="1" x14ac:dyDescent="0.25">
      <c r="A55" s="75"/>
      <c r="B55" s="332" t="s">
        <v>118</v>
      </c>
      <c r="C55" s="332"/>
      <c r="D55" s="68">
        <v>94138.758000000002</v>
      </c>
      <c r="E55" s="77">
        <v>100</v>
      </c>
      <c r="F55" s="68">
        <v>139879.87599999999</v>
      </c>
      <c r="G55" s="73">
        <f t="shared" si="2"/>
        <v>148.58903917130496</v>
      </c>
      <c r="H55" s="68">
        <v>95990.767999999996</v>
      </c>
      <c r="I55" s="78">
        <f t="shared" si="3"/>
        <v>101.96731934789281</v>
      </c>
    </row>
    <row r="56" spans="1:9" ht="23.1" customHeight="1" x14ac:dyDescent="0.2">
      <c r="A56" s="63"/>
      <c r="B56" s="330" t="s">
        <v>113</v>
      </c>
      <c r="C56" s="330"/>
      <c r="D56" s="59">
        <v>273.45299999999997</v>
      </c>
      <c r="E56" s="79">
        <v>100</v>
      </c>
      <c r="F56" s="59">
        <v>246.32599999999999</v>
      </c>
      <c r="G56" s="61">
        <f t="shared" si="2"/>
        <v>90.079830903299666</v>
      </c>
      <c r="H56" s="59">
        <v>224.64500000000001</v>
      </c>
      <c r="I56" s="71">
        <f t="shared" si="3"/>
        <v>82.151228913195325</v>
      </c>
    </row>
    <row r="57" spans="1:9" ht="23.1" customHeight="1" x14ac:dyDescent="0.2">
      <c r="A57" s="63" t="s">
        <v>125</v>
      </c>
      <c r="B57" s="331" t="s">
        <v>115</v>
      </c>
      <c r="C57" s="331"/>
      <c r="D57" s="64">
        <v>2700.3380000000002</v>
      </c>
      <c r="E57" s="65">
        <v>100</v>
      </c>
      <c r="F57" s="64">
        <v>2496.4409999999998</v>
      </c>
      <c r="G57" s="66">
        <f t="shared" si="2"/>
        <v>92.449204506991336</v>
      </c>
      <c r="H57" s="64">
        <v>2529.7959999999998</v>
      </c>
      <c r="I57" s="67">
        <f t="shared" si="3"/>
        <v>93.684420246650589</v>
      </c>
    </row>
    <row r="58" spans="1:9" ht="23.1" customHeight="1" x14ac:dyDescent="0.2">
      <c r="A58" s="63" t="s">
        <v>126</v>
      </c>
      <c r="B58" s="331" t="s">
        <v>117</v>
      </c>
      <c r="C58" s="331"/>
      <c r="D58" s="64">
        <v>54122.953000000001</v>
      </c>
      <c r="E58" s="65">
        <v>100</v>
      </c>
      <c r="F58" s="64">
        <v>58647.1</v>
      </c>
      <c r="G58" s="66">
        <f t="shared" si="2"/>
        <v>108.35901729161009</v>
      </c>
      <c r="H58" s="64">
        <v>43091.203000000001</v>
      </c>
      <c r="I58" s="67">
        <f t="shared" si="3"/>
        <v>79.617242983766971</v>
      </c>
    </row>
    <row r="59" spans="1:9" ht="23.1" customHeight="1" thickBot="1" x14ac:dyDescent="0.25">
      <c r="A59" s="63"/>
      <c r="B59" s="330" t="s">
        <v>118</v>
      </c>
      <c r="C59" s="330"/>
      <c r="D59" s="68">
        <v>57096.743999999999</v>
      </c>
      <c r="E59" s="72">
        <v>100</v>
      </c>
      <c r="F59" s="68">
        <v>61389.866999999998</v>
      </c>
      <c r="G59" s="73">
        <f t="shared" si="2"/>
        <v>107.51903295921743</v>
      </c>
      <c r="H59" s="68">
        <v>45845.644</v>
      </c>
      <c r="I59" s="71">
        <f t="shared" si="3"/>
        <v>80.294673195375211</v>
      </c>
    </row>
    <row r="60" spans="1:9" ht="23.1" customHeight="1" x14ac:dyDescent="0.2">
      <c r="A60" s="58"/>
      <c r="B60" s="263" t="s">
        <v>113</v>
      </c>
      <c r="C60" s="263"/>
      <c r="D60" s="59">
        <v>103.325</v>
      </c>
      <c r="E60" s="74">
        <v>100</v>
      </c>
      <c r="F60" s="59">
        <v>94.588999999999999</v>
      </c>
      <c r="G60" s="61">
        <f t="shared" si="2"/>
        <v>91.545124606823123</v>
      </c>
      <c r="H60" s="59">
        <v>90.248000000000005</v>
      </c>
      <c r="I60" s="62">
        <f t="shared" si="3"/>
        <v>87.343818049842739</v>
      </c>
    </row>
    <row r="61" spans="1:9" ht="23.1" customHeight="1" x14ac:dyDescent="0.2">
      <c r="A61" s="63" t="s">
        <v>127</v>
      </c>
      <c r="B61" s="331" t="s">
        <v>115</v>
      </c>
      <c r="C61" s="331"/>
      <c r="D61" s="64">
        <v>661.38099999999997</v>
      </c>
      <c r="E61" s="65">
        <v>100</v>
      </c>
      <c r="F61" s="64">
        <v>634.98800000000006</v>
      </c>
      <c r="G61" s="66">
        <f t="shared" si="2"/>
        <v>96.009410612037556</v>
      </c>
      <c r="H61" s="64">
        <v>628.58900000000006</v>
      </c>
      <c r="I61" s="67">
        <f t="shared" si="3"/>
        <v>95.041889621866986</v>
      </c>
    </row>
    <row r="62" spans="1:9" ht="23.1" customHeight="1" x14ac:dyDescent="0.2">
      <c r="A62" s="63" t="s">
        <v>128</v>
      </c>
      <c r="B62" s="331" t="s">
        <v>117</v>
      </c>
      <c r="C62" s="331"/>
      <c r="D62" s="64">
        <v>41301.923999999999</v>
      </c>
      <c r="E62" s="65">
        <v>100</v>
      </c>
      <c r="F62" s="64">
        <v>48582.321000000004</v>
      </c>
      <c r="G62" s="66">
        <f t="shared" si="2"/>
        <v>117.62725872044122</v>
      </c>
      <c r="H62" s="64">
        <v>50483.252</v>
      </c>
      <c r="I62" s="67">
        <f t="shared" si="3"/>
        <v>122.22978280624407</v>
      </c>
    </row>
    <row r="63" spans="1:9" ht="23.1" customHeight="1" thickBot="1" x14ac:dyDescent="0.25">
      <c r="A63" s="75"/>
      <c r="B63" s="332" t="s">
        <v>118</v>
      </c>
      <c r="C63" s="332"/>
      <c r="D63" s="68">
        <v>42066.63</v>
      </c>
      <c r="E63" s="77">
        <v>100</v>
      </c>
      <c r="F63" s="68">
        <v>49311.898000000001</v>
      </c>
      <c r="G63" s="73">
        <f t="shared" si="2"/>
        <v>117.22331453696198</v>
      </c>
      <c r="H63" s="68">
        <v>51202.089</v>
      </c>
      <c r="I63" s="78">
        <f t="shared" si="3"/>
        <v>121.71664095745251</v>
      </c>
    </row>
    <row r="64" spans="1:9" ht="23.1" customHeight="1" x14ac:dyDescent="0.2">
      <c r="A64" s="63"/>
      <c r="B64" s="330" t="s">
        <v>113</v>
      </c>
      <c r="C64" s="330"/>
      <c r="D64" s="59">
        <v>3389.317</v>
      </c>
      <c r="E64" s="79">
        <v>100</v>
      </c>
      <c r="F64" s="59">
        <v>3134.0239999999999</v>
      </c>
      <c r="G64" s="61">
        <f t="shared" si="2"/>
        <v>92.46771547187825</v>
      </c>
      <c r="H64" s="59">
        <v>3070.02</v>
      </c>
      <c r="I64" s="71">
        <f t="shared" si="3"/>
        <v>90.579311406988481</v>
      </c>
    </row>
    <row r="65" spans="1:9" ht="23.1" customHeight="1" x14ac:dyDescent="0.2">
      <c r="A65" s="63" t="s">
        <v>129</v>
      </c>
      <c r="B65" s="331" t="s">
        <v>115</v>
      </c>
      <c r="C65" s="331"/>
      <c r="D65" s="64">
        <v>29001.655999999999</v>
      </c>
      <c r="E65" s="65">
        <v>100</v>
      </c>
      <c r="F65" s="64">
        <v>28057.964</v>
      </c>
      <c r="G65" s="66">
        <f t="shared" si="2"/>
        <v>96.74607546548377</v>
      </c>
      <c r="H65" s="64">
        <v>27493.726999999999</v>
      </c>
      <c r="I65" s="67">
        <f t="shared" si="3"/>
        <v>94.800541734582339</v>
      </c>
    </row>
    <row r="66" spans="1:9" ht="23.1" customHeight="1" x14ac:dyDescent="0.2">
      <c r="A66" s="63" t="s">
        <v>118</v>
      </c>
      <c r="B66" s="331" t="s">
        <v>117</v>
      </c>
      <c r="C66" s="331"/>
      <c r="D66" s="64">
        <v>406414.90500000003</v>
      </c>
      <c r="E66" s="65">
        <v>100</v>
      </c>
      <c r="F66" s="64">
        <v>504075.37599999999</v>
      </c>
      <c r="G66" s="66">
        <f t="shared" si="2"/>
        <v>124.02974639918779</v>
      </c>
      <c r="H66" s="64">
        <v>379326.77299999999</v>
      </c>
      <c r="I66" s="67">
        <f t="shared" si="3"/>
        <v>93.334857637664641</v>
      </c>
    </row>
    <row r="67" spans="1:9" ht="23.1" customHeight="1" thickBot="1" x14ac:dyDescent="0.25">
      <c r="A67" s="81"/>
      <c r="B67" s="333" t="s">
        <v>118</v>
      </c>
      <c r="C67" s="333"/>
      <c r="D67" s="89">
        <v>438805.87800000003</v>
      </c>
      <c r="E67" s="83">
        <v>100</v>
      </c>
      <c r="F67" s="89">
        <v>535267.36399999994</v>
      </c>
      <c r="G67" s="84">
        <f t="shared" si="2"/>
        <v>121.98272421501153</v>
      </c>
      <c r="H67" s="89">
        <v>409890.51999999996</v>
      </c>
      <c r="I67" s="85">
        <f t="shared" si="3"/>
        <v>93.41044424204361</v>
      </c>
    </row>
    <row r="68" spans="1:9" ht="16.5" customHeight="1" thickTop="1" x14ac:dyDescent="0.2">
      <c r="A68" s="50" t="s">
        <v>131</v>
      </c>
      <c r="B68" s="50" t="s">
        <v>201</v>
      </c>
      <c r="C68" s="50"/>
      <c r="D68" s="90"/>
      <c r="E68" s="90"/>
      <c r="F68" s="90"/>
      <c r="G68" s="90" t="s">
        <v>132</v>
      </c>
      <c r="H68" s="90"/>
      <c r="I68" s="90"/>
    </row>
    <row r="69" spans="1:9" ht="16.5" customHeight="1" x14ac:dyDescent="0.2">
      <c r="A69" s="50"/>
      <c r="B69" s="50" t="s">
        <v>133</v>
      </c>
      <c r="C69" s="50"/>
      <c r="D69" s="90"/>
      <c r="E69" s="90"/>
      <c r="F69" s="94"/>
      <c r="G69" s="90"/>
      <c r="H69" s="239"/>
      <c r="I69" s="90"/>
    </row>
    <row r="70" spans="1:9" x14ac:dyDescent="0.2">
      <c r="A70"/>
      <c r="B70" s="50" t="s">
        <v>202</v>
      </c>
      <c r="D70" s="92"/>
      <c r="E70" s="92"/>
      <c r="F70" s="92"/>
      <c r="G70" s="92"/>
      <c r="H70" s="92"/>
      <c r="I70" s="92"/>
    </row>
    <row r="71" spans="1:9" x14ac:dyDescent="0.2">
      <c r="A71"/>
      <c r="D71" s="91"/>
      <c r="E71" s="91"/>
      <c r="F71" s="91"/>
      <c r="G71" s="91"/>
      <c r="H71" s="92"/>
      <c r="I71" s="92"/>
    </row>
    <row r="181" spans="9:10" x14ac:dyDescent="0.2">
      <c r="I181"/>
      <c r="J181"/>
    </row>
    <row r="182" spans="9:10" x14ac:dyDescent="0.2">
      <c r="I182"/>
      <c r="J182"/>
    </row>
  </sheetData>
  <mergeCells count="68">
    <mergeCell ref="B67:C67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D38:D39"/>
    <mergeCell ref="F38:F39"/>
    <mergeCell ref="H38:H39"/>
    <mergeCell ref="B40:C40"/>
    <mergeCell ref="B41:C41"/>
    <mergeCell ref="B42:C42"/>
    <mergeCell ref="B43:C43"/>
    <mergeCell ref="B44:C44"/>
    <mergeCell ref="B45:C45"/>
    <mergeCell ref="B46:C46"/>
    <mergeCell ref="B47:C47"/>
    <mergeCell ref="A37:C37"/>
    <mergeCell ref="D37:I3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H36:I36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2:I2"/>
    <mergeCell ref="A3:C3"/>
    <mergeCell ref="D3:I3"/>
    <mergeCell ref="D4:D5"/>
    <mergeCell ref="F4:F5"/>
    <mergeCell ref="H4:H5"/>
    <mergeCell ref="B6:C6"/>
    <mergeCell ref="B7:C7"/>
    <mergeCell ref="B8:C8"/>
    <mergeCell ref="B9:C9"/>
    <mergeCell ref="B10:C10"/>
  </mergeCells>
  <phoneticPr fontId="3"/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rowBreaks count="1" manualBreakCount="1">
    <brk id="3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0397-E3D2-4014-B00E-3269DC922278}">
  <dimension ref="A1:W71"/>
  <sheetViews>
    <sheetView view="pageBreakPreview" zoomScaleNormal="85" zoomScaleSheetLayoutView="100" workbookViewId="0">
      <pane xSplit="2" ySplit="4" topLeftCell="C5" activePane="bottomRight" state="frozen"/>
      <selection activeCell="D4" sqref="D4:D5"/>
      <selection pane="topRight" activeCell="D4" sqref="D4:D5"/>
      <selection pane="bottomLeft" activeCell="D4" sqref="D4:D5"/>
      <selection pane="bottomRight" activeCell="D16" sqref="D16"/>
    </sheetView>
  </sheetViews>
  <sheetFormatPr defaultColWidth="9" defaultRowHeight="13.2" x14ac:dyDescent="0.2"/>
  <cols>
    <col min="1" max="1" width="5.109375" style="197" customWidth="1"/>
    <col min="2" max="2" width="11.6640625" style="195" customWidth="1"/>
    <col min="3" max="11" width="7.6640625" style="198" customWidth="1"/>
    <col min="12" max="12" width="9" style="158"/>
    <col min="257" max="257" width="5.109375" customWidth="1"/>
    <col min="258" max="258" width="11.6640625" customWidth="1"/>
    <col min="259" max="267" width="7.6640625" customWidth="1"/>
    <col min="513" max="513" width="5.109375" customWidth="1"/>
    <col min="514" max="514" width="11.6640625" customWidth="1"/>
    <col min="515" max="523" width="7.6640625" customWidth="1"/>
    <col min="769" max="769" width="5.109375" customWidth="1"/>
    <col min="770" max="770" width="11.6640625" customWidth="1"/>
    <col min="771" max="779" width="7.6640625" customWidth="1"/>
    <col min="1025" max="1025" width="5.109375" customWidth="1"/>
    <col min="1026" max="1026" width="11.6640625" customWidth="1"/>
    <col min="1027" max="1035" width="7.6640625" customWidth="1"/>
    <col min="1281" max="1281" width="5.109375" customWidth="1"/>
    <col min="1282" max="1282" width="11.6640625" customWidth="1"/>
    <col min="1283" max="1291" width="7.6640625" customWidth="1"/>
    <col min="1537" max="1537" width="5.109375" customWidth="1"/>
    <col min="1538" max="1538" width="11.6640625" customWidth="1"/>
    <col min="1539" max="1547" width="7.6640625" customWidth="1"/>
    <col min="1793" max="1793" width="5.109375" customWidth="1"/>
    <col min="1794" max="1794" width="11.6640625" customWidth="1"/>
    <col min="1795" max="1803" width="7.6640625" customWidth="1"/>
    <col min="2049" max="2049" width="5.109375" customWidth="1"/>
    <col min="2050" max="2050" width="11.6640625" customWidth="1"/>
    <col min="2051" max="2059" width="7.6640625" customWidth="1"/>
    <col min="2305" max="2305" width="5.109375" customWidth="1"/>
    <col min="2306" max="2306" width="11.6640625" customWidth="1"/>
    <col min="2307" max="2315" width="7.6640625" customWidth="1"/>
    <col min="2561" max="2561" width="5.109375" customWidth="1"/>
    <col min="2562" max="2562" width="11.6640625" customWidth="1"/>
    <col min="2563" max="2571" width="7.6640625" customWidth="1"/>
    <col min="2817" max="2817" width="5.109375" customWidth="1"/>
    <col min="2818" max="2818" width="11.6640625" customWidth="1"/>
    <col min="2819" max="2827" width="7.6640625" customWidth="1"/>
    <col min="3073" max="3073" width="5.109375" customWidth="1"/>
    <col min="3074" max="3074" width="11.6640625" customWidth="1"/>
    <col min="3075" max="3083" width="7.6640625" customWidth="1"/>
    <col min="3329" max="3329" width="5.109375" customWidth="1"/>
    <col min="3330" max="3330" width="11.6640625" customWidth="1"/>
    <col min="3331" max="3339" width="7.6640625" customWidth="1"/>
    <col min="3585" max="3585" width="5.109375" customWidth="1"/>
    <col min="3586" max="3586" width="11.6640625" customWidth="1"/>
    <col min="3587" max="3595" width="7.6640625" customWidth="1"/>
    <col min="3841" max="3841" width="5.109375" customWidth="1"/>
    <col min="3842" max="3842" width="11.6640625" customWidth="1"/>
    <col min="3843" max="3851" width="7.6640625" customWidth="1"/>
    <col min="4097" max="4097" width="5.109375" customWidth="1"/>
    <col min="4098" max="4098" width="11.6640625" customWidth="1"/>
    <col min="4099" max="4107" width="7.6640625" customWidth="1"/>
    <col min="4353" max="4353" width="5.109375" customWidth="1"/>
    <col min="4354" max="4354" width="11.6640625" customWidth="1"/>
    <col min="4355" max="4363" width="7.6640625" customWidth="1"/>
    <col min="4609" max="4609" width="5.109375" customWidth="1"/>
    <col min="4610" max="4610" width="11.6640625" customWidth="1"/>
    <col min="4611" max="4619" width="7.6640625" customWidth="1"/>
    <col min="4865" max="4865" width="5.109375" customWidth="1"/>
    <col min="4866" max="4866" width="11.6640625" customWidth="1"/>
    <col min="4867" max="4875" width="7.6640625" customWidth="1"/>
    <col min="5121" max="5121" width="5.109375" customWidth="1"/>
    <col min="5122" max="5122" width="11.6640625" customWidth="1"/>
    <col min="5123" max="5131" width="7.6640625" customWidth="1"/>
    <col min="5377" max="5377" width="5.109375" customWidth="1"/>
    <col min="5378" max="5378" width="11.6640625" customWidth="1"/>
    <col min="5379" max="5387" width="7.6640625" customWidth="1"/>
    <col min="5633" max="5633" width="5.109375" customWidth="1"/>
    <col min="5634" max="5634" width="11.6640625" customWidth="1"/>
    <col min="5635" max="5643" width="7.6640625" customWidth="1"/>
    <col min="5889" max="5889" width="5.109375" customWidth="1"/>
    <col min="5890" max="5890" width="11.6640625" customWidth="1"/>
    <col min="5891" max="5899" width="7.6640625" customWidth="1"/>
    <col min="6145" max="6145" width="5.109375" customWidth="1"/>
    <col min="6146" max="6146" width="11.6640625" customWidth="1"/>
    <col min="6147" max="6155" width="7.6640625" customWidth="1"/>
    <col min="6401" max="6401" width="5.109375" customWidth="1"/>
    <col min="6402" max="6402" width="11.6640625" customWidth="1"/>
    <col min="6403" max="6411" width="7.6640625" customWidth="1"/>
    <col min="6657" max="6657" width="5.109375" customWidth="1"/>
    <col min="6658" max="6658" width="11.6640625" customWidth="1"/>
    <col min="6659" max="6667" width="7.6640625" customWidth="1"/>
    <col min="6913" max="6913" width="5.109375" customWidth="1"/>
    <col min="6914" max="6914" width="11.6640625" customWidth="1"/>
    <col min="6915" max="6923" width="7.6640625" customWidth="1"/>
    <col min="7169" max="7169" width="5.109375" customWidth="1"/>
    <col min="7170" max="7170" width="11.6640625" customWidth="1"/>
    <col min="7171" max="7179" width="7.6640625" customWidth="1"/>
    <col min="7425" max="7425" width="5.109375" customWidth="1"/>
    <col min="7426" max="7426" width="11.6640625" customWidth="1"/>
    <col min="7427" max="7435" width="7.6640625" customWidth="1"/>
    <col min="7681" max="7681" width="5.109375" customWidth="1"/>
    <col min="7682" max="7682" width="11.6640625" customWidth="1"/>
    <col min="7683" max="7691" width="7.6640625" customWidth="1"/>
    <col min="7937" max="7937" width="5.109375" customWidth="1"/>
    <col min="7938" max="7938" width="11.6640625" customWidth="1"/>
    <col min="7939" max="7947" width="7.6640625" customWidth="1"/>
    <col min="8193" max="8193" width="5.109375" customWidth="1"/>
    <col min="8194" max="8194" width="11.6640625" customWidth="1"/>
    <col min="8195" max="8203" width="7.6640625" customWidth="1"/>
    <col min="8449" max="8449" width="5.109375" customWidth="1"/>
    <col min="8450" max="8450" width="11.6640625" customWidth="1"/>
    <col min="8451" max="8459" width="7.6640625" customWidth="1"/>
    <col min="8705" max="8705" width="5.109375" customWidth="1"/>
    <col min="8706" max="8706" width="11.6640625" customWidth="1"/>
    <col min="8707" max="8715" width="7.6640625" customWidth="1"/>
    <col min="8961" max="8961" width="5.109375" customWidth="1"/>
    <col min="8962" max="8962" width="11.6640625" customWidth="1"/>
    <col min="8963" max="8971" width="7.6640625" customWidth="1"/>
    <col min="9217" max="9217" width="5.109375" customWidth="1"/>
    <col min="9218" max="9218" width="11.6640625" customWidth="1"/>
    <col min="9219" max="9227" width="7.6640625" customWidth="1"/>
    <col min="9473" max="9473" width="5.109375" customWidth="1"/>
    <col min="9474" max="9474" width="11.6640625" customWidth="1"/>
    <col min="9475" max="9483" width="7.6640625" customWidth="1"/>
    <col min="9729" max="9729" width="5.109375" customWidth="1"/>
    <col min="9730" max="9730" width="11.6640625" customWidth="1"/>
    <col min="9731" max="9739" width="7.6640625" customWidth="1"/>
    <col min="9985" max="9985" width="5.109375" customWidth="1"/>
    <col min="9986" max="9986" width="11.6640625" customWidth="1"/>
    <col min="9987" max="9995" width="7.6640625" customWidth="1"/>
    <col min="10241" max="10241" width="5.109375" customWidth="1"/>
    <col min="10242" max="10242" width="11.6640625" customWidth="1"/>
    <col min="10243" max="10251" width="7.6640625" customWidth="1"/>
    <col min="10497" max="10497" width="5.109375" customWidth="1"/>
    <col min="10498" max="10498" width="11.6640625" customWidth="1"/>
    <col min="10499" max="10507" width="7.6640625" customWidth="1"/>
    <col min="10753" max="10753" width="5.109375" customWidth="1"/>
    <col min="10754" max="10754" width="11.6640625" customWidth="1"/>
    <col min="10755" max="10763" width="7.6640625" customWidth="1"/>
    <col min="11009" max="11009" width="5.109375" customWidth="1"/>
    <col min="11010" max="11010" width="11.6640625" customWidth="1"/>
    <col min="11011" max="11019" width="7.6640625" customWidth="1"/>
    <col min="11265" max="11265" width="5.109375" customWidth="1"/>
    <col min="11266" max="11266" width="11.6640625" customWidth="1"/>
    <col min="11267" max="11275" width="7.6640625" customWidth="1"/>
    <col min="11521" max="11521" width="5.109375" customWidth="1"/>
    <col min="11522" max="11522" width="11.6640625" customWidth="1"/>
    <col min="11523" max="11531" width="7.6640625" customWidth="1"/>
    <col min="11777" max="11777" width="5.109375" customWidth="1"/>
    <col min="11778" max="11778" width="11.6640625" customWidth="1"/>
    <col min="11779" max="11787" width="7.6640625" customWidth="1"/>
    <col min="12033" max="12033" width="5.109375" customWidth="1"/>
    <col min="12034" max="12034" width="11.6640625" customWidth="1"/>
    <col min="12035" max="12043" width="7.6640625" customWidth="1"/>
    <col min="12289" max="12289" width="5.109375" customWidth="1"/>
    <col min="12290" max="12290" width="11.6640625" customWidth="1"/>
    <col min="12291" max="12299" width="7.6640625" customWidth="1"/>
    <col min="12545" max="12545" width="5.109375" customWidth="1"/>
    <col min="12546" max="12546" width="11.6640625" customWidth="1"/>
    <col min="12547" max="12555" width="7.6640625" customWidth="1"/>
    <col min="12801" max="12801" width="5.109375" customWidth="1"/>
    <col min="12802" max="12802" width="11.6640625" customWidth="1"/>
    <col min="12803" max="12811" width="7.6640625" customWidth="1"/>
    <col min="13057" max="13057" width="5.109375" customWidth="1"/>
    <col min="13058" max="13058" width="11.6640625" customWidth="1"/>
    <col min="13059" max="13067" width="7.6640625" customWidth="1"/>
    <col min="13313" max="13313" width="5.109375" customWidth="1"/>
    <col min="13314" max="13314" width="11.6640625" customWidth="1"/>
    <col min="13315" max="13323" width="7.6640625" customWidth="1"/>
    <col min="13569" max="13569" width="5.109375" customWidth="1"/>
    <col min="13570" max="13570" width="11.6640625" customWidth="1"/>
    <col min="13571" max="13579" width="7.6640625" customWidth="1"/>
    <col min="13825" max="13825" width="5.109375" customWidth="1"/>
    <col min="13826" max="13826" width="11.6640625" customWidth="1"/>
    <col min="13827" max="13835" width="7.6640625" customWidth="1"/>
    <col min="14081" max="14081" width="5.109375" customWidth="1"/>
    <col min="14082" max="14082" width="11.6640625" customWidth="1"/>
    <col min="14083" max="14091" width="7.6640625" customWidth="1"/>
    <col min="14337" max="14337" width="5.109375" customWidth="1"/>
    <col min="14338" max="14338" width="11.6640625" customWidth="1"/>
    <col min="14339" max="14347" width="7.6640625" customWidth="1"/>
    <col min="14593" max="14593" width="5.109375" customWidth="1"/>
    <col min="14594" max="14594" width="11.6640625" customWidth="1"/>
    <col min="14595" max="14603" width="7.6640625" customWidth="1"/>
    <col min="14849" max="14849" width="5.109375" customWidth="1"/>
    <col min="14850" max="14850" width="11.6640625" customWidth="1"/>
    <col min="14851" max="14859" width="7.6640625" customWidth="1"/>
    <col min="15105" max="15105" width="5.109375" customWidth="1"/>
    <col min="15106" max="15106" width="11.6640625" customWidth="1"/>
    <col min="15107" max="15115" width="7.6640625" customWidth="1"/>
    <col min="15361" max="15361" width="5.109375" customWidth="1"/>
    <col min="15362" max="15362" width="11.6640625" customWidth="1"/>
    <col min="15363" max="15371" width="7.6640625" customWidth="1"/>
    <col min="15617" max="15617" width="5.109375" customWidth="1"/>
    <col min="15618" max="15618" width="11.6640625" customWidth="1"/>
    <col min="15619" max="15627" width="7.6640625" customWidth="1"/>
    <col min="15873" max="15873" width="5.109375" customWidth="1"/>
    <col min="15874" max="15874" width="11.6640625" customWidth="1"/>
    <col min="15875" max="15883" width="7.6640625" customWidth="1"/>
    <col min="16129" max="16129" width="5.109375" customWidth="1"/>
    <col min="16130" max="16130" width="11.6640625" customWidth="1"/>
    <col min="16131" max="16139" width="7.6640625" customWidth="1"/>
  </cols>
  <sheetData>
    <row r="1" spans="1:23" ht="24" customHeight="1" x14ac:dyDescent="0.2">
      <c r="A1" s="155" t="s">
        <v>134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23.1" customHeight="1" thickBot="1" x14ac:dyDescent="0.25">
      <c r="A2" s="160" t="s">
        <v>203</v>
      </c>
      <c r="B2" s="156"/>
      <c r="C2" s="157"/>
      <c r="D2" s="157"/>
      <c r="E2" s="157"/>
      <c r="F2" s="157"/>
      <c r="G2" s="157"/>
      <c r="H2" s="157"/>
      <c r="I2" s="157"/>
      <c r="J2" s="334" t="s">
        <v>135</v>
      </c>
      <c r="K2" s="334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23.1" customHeight="1" thickTop="1" x14ac:dyDescent="0.2">
      <c r="A3" s="161" t="s">
        <v>136</v>
      </c>
      <c r="B3" s="335" t="s">
        <v>137</v>
      </c>
      <c r="C3" s="337" t="s">
        <v>138</v>
      </c>
      <c r="D3" s="337"/>
      <c r="E3" s="337"/>
      <c r="F3" s="337"/>
      <c r="G3" s="337"/>
      <c r="H3" s="337"/>
      <c r="I3" s="337"/>
      <c r="J3" s="337"/>
      <c r="K3" s="338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3.1" customHeight="1" thickBot="1" x14ac:dyDescent="0.25">
      <c r="A4" s="162" t="s">
        <v>139</v>
      </c>
      <c r="B4" s="336"/>
      <c r="C4" s="163" t="s">
        <v>76</v>
      </c>
      <c r="D4" s="163" t="s">
        <v>140</v>
      </c>
      <c r="E4" s="163" t="s">
        <v>141</v>
      </c>
      <c r="F4" s="163" t="s">
        <v>142</v>
      </c>
      <c r="G4" s="163" t="s">
        <v>143</v>
      </c>
      <c r="H4" s="163" t="s">
        <v>144</v>
      </c>
      <c r="I4" s="163" t="s">
        <v>145</v>
      </c>
      <c r="J4" s="163" t="s">
        <v>146</v>
      </c>
      <c r="K4" s="164" t="s">
        <v>147</v>
      </c>
      <c r="O4" s="159"/>
      <c r="P4" s="159"/>
      <c r="Q4" s="159"/>
      <c r="R4" s="159"/>
      <c r="S4" s="159"/>
      <c r="T4" s="159"/>
      <c r="U4" s="159"/>
      <c r="V4" s="159"/>
      <c r="W4" s="159"/>
    </row>
    <row r="5" spans="1:23" ht="23.1" customHeight="1" x14ac:dyDescent="0.2">
      <c r="A5" s="165"/>
      <c r="B5" s="166" t="s">
        <v>148</v>
      </c>
      <c r="C5" s="167">
        <v>32.478999999999999</v>
      </c>
      <c r="D5" s="167">
        <v>126.432</v>
      </c>
      <c r="E5" s="167">
        <v>18.135000000000002</v>
      </c>
      <c r="F5" s="167">
        <v>30.004999999999999</v>
      </c>
      <c r="G5" s="167">
        <v>67.789000000000001</v>
      </c>
      <c r="H5" s="167">
        <v>20.8</v>
      </c>
      <c r="I5" s="167">
        <v>7.4340000000000002</v>
      </c>
      <c r="J5" s="167">
        <v>37.384999999999998</v>
      </c>
      <c r="K5" s="168">
        <f>SUM(C5:J5)</f>
        <v>340.459</v>
      </c>
      <c r="L5" s="169"/>
    </row>
    <row r="6" spans="1:23" ht="23.1" customHeight="1" x14ac:dyDescent="0.2">
      <c r="A6" s="170" t="s">
        <v>114</v>
      </c>
      <c r="B6" s="171" t="s">
        <v>149</v>
      </c>
      <c r="C6" s="172">
        <v>3381.4169999999999</v>
      </c>
      <c r="D6" s="172">
        <v>2621.47</v>
      </c>
      <c r="E6" s="172">
        <v>222.23699999999999</v>
      </c>
      <c r="F6" s="172">
        <v>103.801</v>
      </c>
      <c r="G6" s="172">
        <v>175.244</v>
      </c>
      <c r="H6" s="172">
        <v>133.26499999999999</v>
      </c>
      <c r="I6" s="172">
        <v>13.058</v>
      </c>
      <c r="J6" s="172">
        <v>174.53700000000001</v>
      </c>
      <c r="K6" s="173">
        <f t="shared" ref="K6:K31" si="0">SUM(C6:J6)</f>
        <v>6825.0290000000005</v>
      </c>
      <c r="L6" s="169"/>
      <c r="M6" s="174"/>
      <c r="N6" s="174"/>
      <c r="O6" s="174"/>
      <c r="P6" s="174"/>
      <c r="Q6" s="174"/>
      <c r="R6" s="175"/>
      <c r="S6" s="175"/>
      <c r="T6" s="175"/>
    </row>
    <row r="7" spans="1:23" ht="23.1" customHeight="1" x14ac:dyDescent="0.2">
      <c r="A7" s="170" t="s">
        <v>116</v>
      </c>
      <c r="B7" s="171" t="s">
        <v>150</v>
      </c>
      <c r="C7" s="172">
        <v>117.40600000000001</v>
      </c>
      <c r="D7" s="172">
        <v>1556.355</v>
      </c>
      <c r="E7" s="172">
        <v>66.989000000000004</v>
      </c>
      <c r="F7" s="172">
        <v>200.30799999999999</v>
      </c>
      <c r="G7" s="172">
        <v>181.084</v>
      </c>
      <c r="H7" s="172">
        <v>4.3360000000000003</v>
      </c>
      <c r="I7" s="172">
        <v>100.437</v>
      </c>
      <c r="J7" s="172">
        <v>77.492000000000004</v>
      </c>
      <c r="K7" s="173">
        <f t="shared" si="0"/>
        <v>2304.4069999999997</v>
      </c>
      <c r="L7" s="169"/>
      <c r="M7" s="176"/>
      <c r="N7" s="174"/>
      <c r="O7" s="174"/>
      <c r="P7" s="174"/>
      <c r="Q7" s="174"/>
      <c r="R7" s="175"/>
      <c r="S7" s="175"/>
      <c r="T7" s="175"/>
    </row>
    <row r="8" spans="1:23" ht="23.1" customHeight="1" thickBot="1" x14ac:dyDescent="0.25">
      <c r="A8" s="170"/>
      <c r="B8" s="177" t="s">
        <v>118</v>
      </c>
      <c r="C8" s="178">
        <v>3531.3019999999997</v>
      </c>
      <c r="D8" s="178">
        <v>4304.2569999999996</v>
      </c>
      <c r="E8" s="178">
        <v>307.36099999999999</v>
      </c>
      <c r="F8" s="178">
        <v>334.11400000000003</v>
      </c>
      <c r="G8" s="178">
        <v>424.11700000000002</v>
      </c>
      <c r="H8" s="178">
        <v>158.40100000000001</v>
      </c>
      <c r="I8" s="178">
        <v>120.929</v>
      </c>
      <c r="J8" s="178">
        <v>289.41399999999999</v>
      </c>
      <c r="K8" s="179">
        <f t="shared" si="0"/>
        <v>9469.8950000000004</v>
      </c>
      <c r="L8" s="169"/>
      <c r="M8" s="176"/>
      <c r="N8" s="174"/>
      <c r="O8" s="174"/>
      <c r="P8" s="174"/>
      <c r="Q8" s="174"/>
      <c r="R8" s="175"/>
      <c r="S8" s="175"/>
      <c r="T8" s="175"/>
    </row>
    <row r="9" spans="1:23" ht="23.1" customHeight="1" x14ac:dyDescent="0.2">
      <c r="A9" s="165"/>
      <c r="B9" s="166" t="s">
        <v>148</v>
      </c>
      <c r="C9" s="167">
        <v>22.704999999999998</v>
      </c>
      <c r="D9" s="167">
        <v>5.8719999999999999</v>
      </c>
      <c r="E9" s="167">
        <v>3.6589999999999998</v>
      </c>
      <c r="F9" s="167">
        <v>178.465</v>
      </c>
      <c r="G9" s="167">
        <v>74.165000000000006</v>
      </c>
      <c r="H9" s="167">
        <v>17.876999999999999</v>
      </c>
      <c r="I9" s="167">
        <v>3.375</v>
      </c>
      <c r="J9" s="167">
        <v>31.071999999999999</v>
      </c>
      <c r="K9" s="168">
        <f t="shared" si="0"/>
        <v>337.19</v>
      </c>
      <c r="L9" s="169"/>
      <c r="M9" s="176"/>
      <c r="N9" s="174"/>
      <c r="O9" s="174"/>
      <c r="P9" s="174"/>
      <c r="Q9" s="174"/>
      <c r="R9" s="175"/>
      <c r="S9" s="175"/>
      <c r="T9" s="175"/>
    </row>
    <row r="10" spans="1:23" ht="23.1" customHeight="1" x14ac:dyDescent="0.2">
      <c r="A10" s="170" t="s">
        <v>119</v>
      </c>
      <c r="B10" s="171" t="s">
        <v>149</v>
      </c>
      <c r="C10" s="172">
        <v>82.72</v>
      </c>
      <c r="D10" s="172">
        <v>658.59</v>
      </c>
      <c r="E10" s="172">
        <v>0</v>
      </c>
      <c r="F10" s="172">
        <v>100.465</v>
      </c>
      <c r="G10" s="172">
        <v>53.064</v>
      </c>
      <c r="H10" s="172">
        <v>44.42</v>
      </c>
      <c r="I10" s="172">
        <v>2.91</v>
      </c>
      <c r="J10" s="172">
        <v>5.4740000000000002</v>
      </c>
      <c r="K10" s="173">
        <f t="shared" si="0"/>
        <v>947.64300000000003</v>
      </c>
      <c r="L10" s="169"/>
      <c r="M10" s="176"/>
      <c r="N10" s="174"/>
      <c r="O10" s="174"/>
      <c r="P10" s="174"/>
      <c r="Q10" s="174"/>
      <c r="R10" s="175"/>
      <c r="S10" s="175"/>
      <c r="T10" s="175"/>
    </row>
    <row r="11" spans="1:23" ht="23.1" customHeight="1" x14ac:dyDescent="0.2">
      <c r="A11" s="170" t="s">
        <v>120</v>
      </c>
      <c r="B11" s="171" t="s">
        <v>150</v>
      </c>
      <c r="C11" s="172">
        <v>50.08</v>
      </c>
      <c r="D11" s="172">
        <v>1390.902</v>
      </c>
      <c r="E11" s="172">
        <v>54.067999999999998</v>
      </c>
      <c r="F11" s="172">
        <v>298.82100000000003</v>
      </c>
      <c r="G11" s="172">
        <v>56.920999999999999</v>
      </c>
      <c r="H11" s="172">
        <v>0.78300000000000003</v>
      </c>
      <c r="I11" s="172">
        <v>15.911</v>
      </c>
      <c r="J11" s="172">
        <v>0</v>
      </c>
      <c r="K11" s="173">
        <f t="shared" si="0"/>
        <v>1867.4860000000001</v>
      </c>
      <c r="L11" s="169"/>
      <c r="M11" s="176"/>
      <c r="N11" s="174"/>
      <c r="O11" s="174"/>
      <c r="P11" s="174"/>
      <c r="Q11" s="174"/>
      <c r="R11" s="175"/>
      <c r="S11" s="175"/>
      <c r="T11" s="175"/>
    </row>
    <row r="12" spans="1:23" ht="23.1" customHeight="1" thickBot="1" x14ac:dyDescent="0.25">
      <c r="A12" s="180"/>
      <c r="B12" s="181" t="s">
        <v>118</v>
      </c>
      <c r="C12" s="182">
        <v>155.505</v>
      </c>
      <c r="D12" s="182">
        <v>2055.364</v>
      </c>
      <c r="E12" s="182">
        <v>57.726999999999997</v>
      </c>
      <c r="F12" s="182">
        <v>577.75099999999998</v>
      </c>
      <c r="G12" s="182">
        <v>184.15</v>
      </c>
      <c r="H12" s="182">
        <v>63.08</v>
      </c>
      <c r="I12" s="182">
        <v>22.195999999999998</v>
      </c>
      <c r="J12" s="182">
        <v>36.545999999999999</v>
      </c>
      <c r="K12" s="179">
        <f t="shared" si="0"/>
        <v>3152.3189999999995</v>
      </c>
      <c r="L12" s="169"/>
      <c r="M12" s="176"/>
      <c r="N12" s="174"/>
      <c r="O12" s="174"/>
      <c r="P12" s="174"/>
      <c r="Q12" s="174"/>
      <c r="R12" s="175"/>
      <c r="S12" s="175"/>
      <c r="T12" s="175"/>
    </row>
    <row r="13" spans="1:23" ht="23.1" customHeight="1" x14ac:dyDescent="0.2">
      <c r="A13" s="170"/>
      <c r="B13" s="183" t="s">
        <v>148</v>
      </c>
      <c r="C13" s="184">
        <v>36.787999999999997</v>
      </c>
      <c r="D13" s="184">
        <v>836.60699999999997</v>
      </c>
      <c r="E13" s="184">
        <v>17.878</v>
      </c>
      <c r="F13" s="184">
        <v>95.346999999999994</v>
      </c>
      <c r="G13" s="184">
        <v>173.166</v>
      </c>
      <c r="H13" s="184">
        <v>27.222999999999999</v>
      </c>
      <c r="I13" s="184">
        <v>6.9870000000000001</v>
      </c>
      <c r="J13" s="184">
        <v>35.706000000000003</v>
      </c>
      <c r="K13" s="168">
        <f t="shared" si="0"/>
        <v>1229.702</v>
      </c>
      <c r="L13" s="169"/>
    </row>
    <row r="14" spans="1:23" ht="23.1" customHeight="1" x14ac:dyDescent="0.2">
      <c r="A14" s="170" t="s">
        <v>121</v>
      </c>
      <c r="B14" s="171" t="s">
        <v>149</v>
      </c>
      <c r="C14" s="172">
        <v>3302.1579999999999</v>
      </c>
      <c r="D14" s="172">
        <v>6830.3959999999997</v>
      </c>
      <c r="E14" s="172">
        <v>104.014</v>
      </c>
      <c r="F14" s="172">
        <v>2766.93</v>
      </c>
      <c r="G14" s="172">
        <v>360.21499999999997</v>
      </c>
      <c r="H14" s="172">
        <v>520.97500000000002</v>
      </c>
      <c r="I14" s="172">
        <v>8.2680000000000007</v>
      </c>
      <c r="J14" s="172">
        <v>440.38400000000001</v>
      </c>
      <c r="K14" s="240">
        <f t="shared" si="0"/>
        <v>14333.34</v>
      </c>
      <c r="L14" s="169"/>
    </row>
    <row r="15" spans="1:23" ht="23.1" customHeight="1" x14ac:dyDescent="0.2">
      <c r="A15" s="170" t="s">
        <v>122</v>
      </c>
      <c r="B15" s="171" t="s">
        <v>150</v>
      </c>
      <c r="C15" s="172">
        <v>126.489</v>
      </c>
      <c r="D15" s="172">
        <v>3680.2139999999999</v>
      </c>
      <c r="E15" s="172">
        <v>534.00900000000001</v>
      </c>
      <c r="F15" s="172">
        <v>275.93700000000001</v>
      </c>
      <c r="G15" s="172">
        <v>301.73</v>
      </c>
      <c r="H15" s="172">
        <v>17.204000000000001</v>
      </c>
      <c r="I15" s="172">
        <v>50.415999999999997</v>
      </c>
      <c r="J15" s="172">
        <v>22.503</v>
      </c>
      <c r="K15" s="240">
        <f t="shared" si="0"/>
        <v>5008.5019999999986</v>
      </c>
      <c r="L15" s="169"/>
    </row>
    <row r="16" spans="1:23" ht="23.1" customHeight="1" thickBot="1" x14ac:dyDescent="0.25">
      <c r="A16" s="170"/>
      <c r="B16" s="177" t="s">
        <v>118</v>
      </c>
      <c r="C16" s="182">
        <v>3465.4349999999999</v>
      </c>
      <c r="D16" s="244">
        <v>11347.217000000001</v>
      </c>
      <c r="E16" s="182">
        <v>655.90100000000007</v>
      </c>
      <c r="F16" s="182">
        <v>3138.2139999999999</v>
      </c>
      <c r="G16" s="182">
        <v>835.11099999999999</v>
      </c>
      <c r="H16" s="182">
        <v>565.40199999999993</v>
      </c>
      <c r="I16" s="182">
        <v>65.670999999999992</v>
      </c>
      <c r="J16" s="182">
        <v>498.59300000000002</v>
      </c>
      <c r="K16" s="241">
        <f t="shared" si="0"/>
        <v>20571.543999999998</v>
      </c>
      <c r="L16" s="169"/>
    </row>
    <row r="17" spans="1:12" ht="23.1" customHeight="1" x14ac:dyDescent="0.2">
      <c r="A17" s="165"/>
      <c r="B17" s="166" t="s">
        <v>148</v>
      </c>
      <c r="C17" s="167">
        <v>17.829000000000001</v>
      </c>
      <c r="D17" s="167">
        <v>15.343</v>
      </c>
      <c r="E17" s="167">
        <v>3.4889999999999999</v>
      </c>
      <c r="F17" s="167">
        <v>17.602</v>
      </c>
      <c r="G17" s="167">
        <v>88.927999999999997</v>
      </c>
      <c r="H17" s="167">
        <v>22.465</v>
      </c>
      <c r="I17" s="167">
        <v>10.869</v>
      </c>
      <c r="J17" s="167">
        <v>32.944000000000003</v>
      </c>
      <c r="K17" s="168">
        <f t="shared" si="0"/>
        <v>209.46899999999999</v>
      </c>
      <c r="L17" s="169"/>
    </row>
    <row r="18" spans="1:12" ht="23.1" customHeight="1" x14ac:dyDescent="0.2">
      <c r="A18" s="170" t="s">
        <v>123</v>
      </c>
      <c r="B18" s="171" t="s">
        <v>149</v>
      </c>
      <c r="C18" s="172">
        <v>305.15600000000001</v>
      </c>
      <c r="D18" s="172">
        <v>274.22699999999998</v>
      </c>
      <c r="E18" s="172">
        <v>8.0310000000000006</v>
      </c>
      <c r="F18" s="172">
        <v>32.429000000000002</v>
      </c>
      <c r="G18" s="172">
        <v>37.406999999999996</v>
      </c>
      <c r="H18" s="172">
        <v>48.252000000000002</v>
      </c>
      <c r="I18" s="172">
        <v>103.045</v>
      </c>
      <c r="J18" s="172">
        <v>241.74600000000001</v>
      </c>
      <c r="K18" s="173">
        <f t="shared" si="0"/>
        <v>1050.2929999999999</v>
      </c>
      <c r="L18" s="169"/>
    </row>
    <row r="19" spans="1:12" ht="23.1" customHeight="1" x14ac:dyDescent="0.2">
      <c r="A19" s="170" t="s">
        <v>124</v>
      </c>
      <c r="B19" s="171" t="s">
        <v>150</v>
      </c>
      <c r="C19" s="172">
        <v>9.8699999999999992</v>
      </c>
      <c r="D19" s="172">
        <v>8262.5920000000006</v>
      </c>
      <c r="E19" s="172">
        <v>1061.4269999999999</v>
      </c>
      <c r="F19" s="172">
        <v>895.81700000000001</v>
      </c>
      <c r="G19" s="172">
        <v>289.61099999999999</v>
      </c>
      <c r="H19" s="172">
        <v>25.954999999999998</v>
      </c>
      <c r="I19" s="172">
        <v>43.024000000000001</v>
      </c>
      <c r="J19" s="172">
        <v>77.826999999999998</v>
      </c>
      <c r="K19" s="240">
        <f t="shared" si="0"/>
        <v>10666.123000000001</v>
      </c>
      <c r="L19" s="169"/>
    </row>
    <row r="20" spans="1:12" ht="23.1" customHeight="1" thickBot="1" x14ac:dyDescent="0.25">
      <c r="A20" s="180"/>
      <c r="B20" s="181" t="s">
        <v>118</v>
      </c>
      <c r="C20" s="182">
        <v>332.85500000000002</v>
      </c>
      <c r="D20" s="182">
        <v>8552.1620000000003</v>
      </c>
      <c r="E20" s="182">
        <v>1072.9469999999999</v>
      </c>
      <c r="F20" s="182">
        <v>945.84799999999996</v>
      </c>
      <c r="G20" s="182">
        <v>415.94599999999997</v>
      </c>
      <c r="H20" s="182">
        <v>96.671999999999997</v>
      </c>
      <c r="I20" s="182">
        <v>156.93799999999999</v>
      </c>
      <c r="J20" s="182">
        <v>352.517</v>
      </c>
      <c r="K20" s="241">
        <f t="shared" si="0"/>
        <v>11925.885</v>
      </c>
      <c r="L20" s="169"/>
    </row>
    <row r="21" spans="1:12" ht="23.1" customHeight="1" x14ac:dyDescent="0.2">
      <c r="A21" s="170"/>
      <c r="B21" s="183" t="s">
        <v>148</v>
      </c>
      <c r="C21" s="184">
        <v>40.107999999999997</v>
      </c>
      <c r="D21" s="184">
        <v>22.248999999999999</v>
      </c>
      <c r="E21" s="184">
        <v>10.170999999999999</v>
      </c>
      <c r="F21" s="184">
        <v>31.611000000000001</v>
      </c>
      <c r="G21" s="184">
        <v>52.920999999999999</v>
      </c>
      <c r="H21" s="184">
        <v>34.764000000000003</v>
      </c>
      <c r="I21" s="184">
        <v>5.91</v>
      </c>
      <c r="J21" s="184">
        <v>20.11</v>
      </c>
      <c r="K21" s="168">
        <f t="shared" si="0"/>
        <v>217.84399999999999</v>
      </c>
      <c r="L21" s="169"/>
    </row>
    <row r="22" spans="1:12" ht="23.1" customHeight="1" x14ac:dyDescent="0.2">
      <c r="A22" s="170" t="s">
        <v>125</v>
      </c>
      <c r="B22" s="171" t="s">
        <v>149</v>
      </c>
      <c r="C22" s="172">
        <v>414.69900000000001</v>
      </c>
      <c r="D22" s="172">
        <v>71.111000000000004</v>
      </c>
      <c r="E22" s="172">
        <v>177.589</v>
      </c>
      <c r="F22" s="172">
        <v>25.218</v>
      </c>
      <c r="G22" s="172">
        <v>9.0299999999999994</v>
      </c>
      <c r="H22" s="172">
        <v>32.36</v>
      </c>
      <c r="I22" s="172">
        <v>5.5919999999999996</v>
      </c>
      <c r="J22" s="172">
        <v>239.84200000000001</v>
      </c>
      <c r="K22" s="173">
        <f t="shared" si="0"/>
        <v>975.44099999999992</v>
      </c>
      <c r="L22" s="169"/>
    </row>
    <row r="23" spans="1:12" ht="23.1" customHeight="1" x14ac:dyDescent="0.2">
      <c r="A23" s="170" t="s">
        <v>126</v>
      </c>
      <c r="B23" s="171" t="s">
        <v>150</v>
      </c>
      <c r="C23" s="172">
        <v>0</v>
      </c>
      <c r="D23" s="172">
        <v>913.97299999999996</v>
      </c>
      <c r="E23" s="172">
        <v>108.15900000000001</v>
      </c>
      <c r="F23" s="172">
        <v>93.134</v>
      </c>
      <c r="G23" s="172">
        <v>65.822999999999993</v>
      </c>
      <c r="H23" s="172">
        <v>0</v>
      </c>
      <c r="I23" s="172">
        <v>0</v>
      </c>
      <c r="J23" s="172">
        <v>0</v>
      </c>
      <c r="K23" s="173">
        <f t="shared" si="0"/>
        <v>1181.0889999999999</v>
      </c>
      <c r="L23" s="169"/>
    </row>
    <row r="24" spans="1:12" ht="23.1" customHeight="1" thickBot="1" x14ac:dyDescent="0.25">
      <c r="A24" s="170"/>
      <c r="B24" s="177" t="s">
        <v>118</v>
      </c>
      <c r="C24" s="178">
        <v>454.80700000000002</v>
      </c>
      <c r="D24" s="178">
        <v>1007.333</v>
      </c>
      <c r="E24" s="178">
        <v>295.91899999999998</v>
      </c>
      <c r="F24" s="178">
        <v>149.96299999999999</v>
      </c>
      <c r="G24" s="178">
        <v>127.774</v>
      </c>
      <c r="H24" s="178">
        <v>67.123999999999995</v>
      </c>
      <c r="I24" s="178">
        <v>11.501999999999999</v>
      </c>
      <c r="J24" s="178">
        <v>259.952</v>
      </c>
      <c r="K24" s="179">
        <f t="shared" si="0"/>
        <v>2374.3739999999998</v>
      </c>
      <c r="L24" s="169"/>
    </row>
    <row r="25" spans="1:12" ht="23.1" customHeight="1" x14ac:dyDescent="0.2">
      <c r="A25" s="165"/>
      <c r="B25" s="166" t="s">
        <v>148</v>
      </c>
      <c r="C25" s="167">
        <v>0</v>
      </c>
      <c r="D25" s="167">
        <v>0.1</v>
      </c>
      <c r="E25" s="167">
        <v>1.093</v>
      </c>
      <c r="F25" s="167">
        <v>5.6269999999999998</v>
      </c>
      <c r="G25" s="167">
        <v>31.370999999999999</v>
      </c>
      <c r="H25" s="167">
        <v>14.403</v>
      </c>
      <c r="I25" s="167">
        <v>1.925</v>
      </c>
      <c r="J25" s="167">
        <v>20.788</v>
      </c>
      <c r="K25" s="168">
        <f t="shared" si="0"/>
        <v>75.307000000000002</v>
      </c>
      <c r="L25" s="169"/>
    </row>
    <row r="26" spans="1:12" ht="23.1" customHeight="1" x14ac:dyDescent="0.2">
      <c r="A26" s="170" t="s">
        <v>127</v>
      </c>
      <c r="B26" s="171" t="s">
        <v>149</v>
      </c>
      <c r="C26" s="172">
        <v>169.36099999999999</v>
      </c>
      <c r="D26" s="172">
        <v>1.806</v>
      </c>
      <c r="E26" s="172">
        <v>117.336</v>
      </c>
      <c r="F26" s="172">
        <v>1.4</v>
      </c>
      <c r="G26" s="172">
        <v>3.7080000000000002</v>
      </c>
      <c r="H26" s="172">
        <v>1.28</v>
      </c>
      <c r="I26" s="172">
        <v>7.1630000000000003</v>
      </c>
      <c r="J26" s="172">
        <v>40.642000000000003</v>
      </c>
      <c r="K26" s="173">
        <f t="shared" si="0"/>
        <v>342.69599999999997</v>
      </c>
      <c r="L26" s="169"/>
    </row>
    <row r="27" spans="1:12" ht="23.1" customHeight="1" x14ac:dyDescent="0.2">
      <c r="A27" s="170" t="s">
        <v>128</v>
      </c>
      <c r="B27" s="171" t="s">
        <v>150</v>
      </c>
      <c r="C27" s="172">
        <v>18.344000000000001</v>
      </c>
      <c r="D27" s="172">
        <v>1860.9670000000001</v>
      </c>
      <c r="E27" s="172">
        <v>291.346</v>
      </c>
      <c r="F27" s="172">
        <v>164.84700000000001</v>
      </c>
      <c r="G27" s="172">
        <v>130.93</v>
      </c>
      <c r="H27" s="172">
        <v>69.376000000000005</v>
      </c>
      <c r="I27" s="172">
        <v>2.5190000000000001</v>
      </c>
      <c r="J27" s="172">
        <v>24.238</v>
      </c>
      <c r="K27" s="173">
        <f t="shared" si="0"/>
        <v>2562.567</v>
      </c>
      <c r="L27" s="169"/>
    </row>
    <row r="28" spans="1:12" ht="23.1" customHeight="1" thickBot="1" x14ac:dyDescent="0.25">
      <c r="A28" s="170"/>
      <c r="B28" s="177" t="s">
        <v>118</v>
      </c>
      <c r="C28" s="178">
        <v>187.70499999999998</v>
      </c>
      <c r="D28" s="178">
        <v>1862.873</v>
      </c>
      <c r="E28" s="178">
        <v>409.77499999999998</v>
      </c>
      <c r="F28" s="178">
        <v>171.874</v>
      </c>
      <c r="G28" s="178">
        <v>166.00900000000001</v>
      </c>
      <c r="H28" s="178">
        <v>85.058999999999997</v>
      </c>
      <c r="I28" s="178">
        <v>11.607000000000001</v>
      </c>
      <c r="J28" s="178">
        <v>85.668000000000006</v>
      </c>
      <c r="K28" s="179">
        <f t="shared" si="0"/>
        <v>2980.57</v>
      </c>
      <c r="L28" s="169"/>
    </row>
    <row r="29" spans="1:12" ht="23.1" customHeight="1" x14ac:dyDescent="0.2">
      <c r="A29" s="165"/>
      <c r="B29" s="166" t="s">
        <v>148</v>
      </c>
      <c r="C29" s="167">
        <v>149.90899999999999</v>
      </c>
      <c r="D29" s="167">
        <v>1006.603</v>
      </c>
      <c r="E29" s="167">
        <v>54.424999999999997</v>
      </c>
      <c r="F29" s="167">
        <v>358.65699999999998</v>
      </c>
      <c r="G29" s="167">
        <v>488.34</v>
      </c>
      <c r="H29" s="167">
        <v>137.53200000000001</v>
      </c>
      <c r="I29" s="167">
        <v>36.5</v>
      </c>
      <c r="J29" s="167">
        <v>178.005</v>
      </c>
      <c r="K29" s="168">
        <f t="shared" si="0"/>
        <v>2409.971</v>
      </c>
      <c r="L29" s="169"/>
    </row>
    <row r="30" spans="1:12" ht="23.1" customHeight="1" x14ac:dyDescent="0.2">
      <c r="A30" s="170" t="s">
        <v>129</v>
      </c>
      <c r="B30" s="171" t="s">
        <v>149</v>
      </c>
      <c r="C30" s="172">
        <v>7655.5109999999995</v>
      </c>
      <c r="D30" s="243">
        <v>10457.600000000002</v>
      </c>
      <c r="E30" s="172">
        <v>629.20699999999999</v>
      </c>
      <c r="F30" s="172">
        <v>3030.2429999999999</v>
      </c>
      <c r="G30" s="172">
        <v>638.66799999999989</v>
      </c>
      <c r="H30" s="172">
        <v>780.55200000000002</v>
      </c>
      <c r="I30" s="172">
        <v>140.03600000000003</v>
      </c>
      <c r="J30" s="172">
        <v>1142.625</v>
      </c>
      <c r="K30" s="240">
        <f t="shared" si="0"/>
        <v>24474.441999999999</v>
      </c>
      <c r="L30" s="169"/>
    </row>
    <row r="31" spans="1:12" ht="23.1" customHeight="1" x14ac:dyDescent="0.2">
      <c r="A31" s="170" t="s">
        <v>118</v>
      </c>
      <c r="B31" s="171" t="s">
        <v>150</v>
      </c>
      <c r="C31" s="172">
        <v>322.18900000000002</v>
      </c>
      <c r="D31" s="243">
        <v>17665.003000000001</v>
      </c>
      <c r="E31" s="172">
        <v>2115.998</v>
      </c>
      <c r="F31" s="172">
        <v>1928.864</v>
      </c>
      <c r="G31" s="172">
        <v>1026.0989999999999</v>
      </c>
      <c r="H31" s="172">
        <v>117.654</v>
      </c>
      <c r="I31" s="172">
        <v>212.30700000000002</v>
      </c>
      <c r="J31" s="172">
        <v>202.06</v>
      </c>
      <c r="K31" s="240">
        <f t="shared" si="0"/>
        <v>23590.173999999999</v>
      </c>
      <c r="L31" s="169"/>
    </row>
    <row r="32" spans="1:12" ht="23.1" customHeight="1" thickBot="1" x14ac:dyDescent="0.25">
      <c r="A32" s="180"/>
      <c r="B32" s="181" t="s">
        <v>118</v>
      </c>
      <c r="C32" s="182">
        <v>8127.6089999999995</v>
      </c>
      <c r="D32" s="244">
        <v>29129.206000000002</v>
      </c>
      <c r="E32" s="182">
        <v>2799.63</v>
      </c>
      <c r="F32" s="182">
        <v>5317.7640000000001</v>
      </c>
      <c r="G32" s="182">
        <v>2153.107</v>
      </c>
      <c r="H32" s="182">
        <v>1035.7380000000001</v>
      </c>
      <c r="I32" s="182">
        <v>388.84300000000007</v>
      </c>
      <c r="J32" s="182">
        <v>1522.69</v>
      </c>
      <c r="K32" s="242">
        <f>SUM(C32:J32)</f>
        <v>50474.587000000007</v>
      </c>
      <c r="L32" s="169"/>
    </row>
    <row r="33" spans="1:12" ht="24" customHeight="1" x14ac:dyDescent="0.2">
      <c r="A33" s="185" t="s">
        <v>151</v>
      </c>
      <c r="B33" s="185"/>
      <c r="C33" s="186"/>
      <c r="D33" s="186"/>
      <c r="E33" s="186"/>
      <c r="F33" s="186"/>
      <c r="G33" s="186"/>
      <c r="H33" s="186" t="s">
        <v>204</v>
      </c>
      <c r="I33" s="186"/>
      <c r="J33" s="186"/>
      <c r="K33" s="185"/>
      <c r="L33" s="169"/>
    </row>
    <row r="34" spans="1:12" ht="24" customHeight="1" x14ac:dyDescent="0.2">
      <c r="A34" s="185"/>
      <c r="B34" s="185"/>
      <c r="C34" s="186"/>
      <c r="D34" s="186"/>
      <c r="E34" s="186"/>
      <c r="F34" s="186"/>
      <c r="G34" s="186"/>
      <c r="H34" s="186"/>
      <c r="I34" s="187"/>
      <c r="J34" s="186"/>
      <c r="K34" s="185"/>
      <c r="L34" s="169"/>
    </row>
    <row r="35" spans="1:12" ht="24" customHeight="1" x14ac:dyDescent="0.2">
      <c r="A35" s="188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69"/>
    </row>
    <row r="36" spans="1:12" ht="23.1" customHeight="1" thickBot="1" x14ac:dyDescent="0.25">
      <c r="A36" s="160" t="s">
        <v>205</v>
      </c>
      <c r="B36" s="156"/>
      <c r="C36" s="157"/>
      <c r="D36" s="157"/>
      <c r="E36" s="157"/>
      <c r="F36" s="157"/>
      <c r="G36" s="157"/>
      <c r="H36" s="157"/>
      <c r="I36" s="157"/>
      <c r="J36" s="339" t="s">
        <v>135</v>
      </c>
      <c r="K36" s="339"/>
    </row>
    <row r="37" spans="1:12" ht="23.1" customHeight="1" thickTop="1" x14ac:dyDescent="0.2">
      <c r="A37" s="189" t="s">
        <v>152</v>
      </c>
      <c r="B37" s="335" t="s">
        <v>137</v>
      </c>
      <c r="C37" s="340" t="s">
        <v>153</v>
      </c>
      <c r="D37" s="340"/>
      <c r="E37" s="340"/>
      <c r="F37" s="340"/>
      <c r="G37" s="340"/>
      <c r="H37" s="340"/>
      <c r="I37" s="340"/>
      <c r="J37" s="340"/>
      <c r="K37" s="341"/>
    </row>
    <row r="38" spans="1:12" ht="23.1" customHeight="1" thickBot="1" x14ac:dyDescent="0.25">
      <c r="A38" s="190" t="s">
        <v>139</v>
      </c>
      <c r="B38" s="336"/>
      <c r="C38" s="163" t="s">
        <v>76</v>
      </c>
      <c r="D38" s="163" t="s">
        <v>140</v>
      </c>
      <c r="E38" s="163" t="s">
        <v>141</v>
      </c>
      <c r="F38" s="163" t="s">
        <v>142</v>
      </c>
      <c r="G38" s="163" t="s">
        <v>143</v>
      </c>
      <c r="H38" s="163" t="s">
        <v>144</v>
      </c>
      <c r="I38" s="163" t="s">
        <v>145</v>
      </c>
      <c r="J38" s="163" t="s">
        <v>146</v>
      </c>
      <c r="K38" s="164" t="s">
        <v>147</v>
      </c>
    </row>
    <row r="39" spans="1:12" ht="23.1" customHeight="1" x14ac:dyDescent="0.2">
      <c r="A39" s="165"/>
      <c r="B39" s="166" t="s">
        <v>148</v>
      </c>
      <c r="C39" s="167">
        <v>38.39</v>
      </c>
      <c r="D39" s="167">
        <v>95.614999999999995</v>
      </c>
      <c r="E39" s="167">
        <v>10.632999999999999</v>
      </c>
      <c r="F39" s="167">
        <v>19.491</v>
      </c>
      <c r="G39" s="167">
        <v>20.808</v>
      </c>
      <c r="H39" s="167">
        <v>10.901</v>
      </c>
      <c r="I39" s="167">
        <v>7.86</v>
      </c>
      <c r="J39" s="167">
        <v>10.153</v>
      </c>
      <c r="K39" s="168">
        <f>SUM(C39:J39)</f>
        <v>213.85100000000003</v>
      </c>
      <c r="L39" s="169"/>
    </row>
    <row r="40" spans="1:12" ht="23.1" customHeight="1" x14ac:dyDescent="0.2">
      <c r="A40" s="191" t="s">
        <v>114</v>
      </c>
      <c r="B40" s="171" t="s">
        <v>149</v>
      </c>
      <c r="C40" s="172">
        <v>1041.617</v>
      </c>
      <c r="D40" s="172">
        <v>2959.4059999999999</v>
      </c>
      <c r="E40" s="172">
        <v>76.856999999999999</v>
      </c>
      <c r="F40" s="172">
        <v>578.77700000000004</v>
      </c>
      <c r="G40" s="172">
        <v>90.885000000000005</v>
      </c>
      <c r="H40" s="172">
        <v>191.86699999999999</v>
      </c>
      <c r="I40" s="172">
        <v>102.839</v>
      </c>
      <c r="J40" s="172">
        <v>122.604</v>
      </c>
      <c r="K40" s="173">
        <f t="shared" ref="K40:K66" si="1">SUM(C40:J40)</f>
        <v>5164.8520000000008</v>
      </c>
      <c r="L40" s="169"/>
    </row>
    <row r="41" spans="1:12" ht="23.1" customHeight="1" x14ac:dyDescent="0.2">
      <c r="A41" s="191" t="s">
        <v>116</v>
      </c>
      <c r="B41" s="171" t="s">
        <v>150</v>
      </c>
      <c r="C41" s="172">
        <v>83.697999999999993</v>
      </c>
      <c r="D41" s="172">
        <v>1221.377</v>
      </c>
      <c r="E41" s="172">
        <v>83.861999999999995</v>
      </c>
      <c r="F41" s="172">
        <v>143.75</v>
      </c>
      <c r="G41" s="172">
        <v>35.546999999999997</v>
      </c>
      <c r="H41" s="172">
        <v>0</v>
      </c>
      <c r="I41" s="172">
        <v>0</v>
      </c>
      <c r="J41" s="172">
        <v>7.907</v>
      </c>
      <c r="K41" s="173">
        <f t="shared" si="1"/>
        <v>1576.1410000000001</v>
      </c>
      <c r="L41" s="169"/>
    </row>
    <row r="42" spans="1:12" ht="23.1" customHeight="1" thickBot="1" x14ac:dyDescent="0.25">
      <c r="A42" s="180"/>
      <c r="B42" s="181" t="s">
        <v>118</v>
      </c>
      <c r="C42" s="182">
        <v>1163.7050000000002</v>
      </c>
      <c r="D42" s="182">
        <v>4276.3979999999992</v>
      </c>
      <c r="E42" s="182">
        <v>171.35199999999998</v>
      </c>
      <c r="F42" s="182">
        <v>742.01800000000003</v>
      </c>
      <c r="G42" s="182">
        <v>147.24</v>
      </c>
      <c r="H42" s="182">
        <v>202.768</v>
      </c>
      <c r="I42" s="182">
        <v>110.699</v>
      </c>
      <c r="J42" s="182">
        <v>140.66400000000002</v>
      </c>
      <c r="K42" s="179">
        <f t="shared" si="1"/>
        <v>6954.8439999999982</v>
      </c>
      <c r="L42" s="169"/>
    </row>
    <row r="43" spans="1:12" ht="23.1" customHeight="1" x14ac:dyDescent="0.2">
      <c r="A43" s="170"/>
      <c r="B43" s="183" t="s">
        <v>148</v>
      </c>
      <c r="C43" s="184">
        <v>26.045999999999999</v>
      </c>
      <c r="D43" s="184">
        <v>89.429000000000002</v>
      </c>
      <c r="E43" s="184">
        <v>13.116</v>
      </c>
      <c r="F43" s="184">
        <v>195.155</v>
      </c>
      <c r="G43" s="184">
        <v>60.456000000000003</v>
      </c>
      <c r="H43" s="184">
        <v>14.327999999999999</v>
      </c>
      <c r="I43" s="184">
        <v>10.606999999999999</v>
      </c>
      <c r="J43" s="184">
        <v>12.598000000000001</v>
      </c>
      <c r="K43" s="168">
        <f t="shared" si="1"/>
        <v>421.73499999999996</v>
      </c>
      <c r="L43" s="169"/>
    </row>
    <row r="44" spans="1:12" ht="23.1" customHeight="1" x14ac:dyDescent="0.2">
      <c r="A44" s="191" t="s">
        <v>119</v>
      </c>
      <c r="B44" s="171" t="s">
        <v>149</v>
      </c>
      <c r="C44" s="172">
        <v>132.80799999999999</v>
      </c>
      <c r="D44" s="172">
        <v>996.7</v>
      </c>
      <c r="E44" s="172">
        <v>7.63</v>
      </c>
      <c r="F44" s="172">
        <v>92.328000000000003</v>
      </c>
      <c r="G44" s="172">
        <v>25.239000000000001</v>
      </c>
      <c r="H44" s="172">
        <v>32.063000000000002</v>
      </c>
      <c r="I44" s="172">
        <v>3.7879999999999998</v>
      </c>
      <c r="J44" s="172">
        <v>11.073</v>
      </c>
      <c r="K44" s="173">
        <f t="shared" si="1"/>
        <v>1301.6290000000004</v>
      </c>
      <c r="L44" s="169"/>
    </row>
    <row r="45" spans="1:12" ht="23.1" customHeight="1" x14ac:dyDescent="0.2">
      <c r="A45" s="191" t="s">
        <v>120</v>
      </c>
      <c r="B45" s="171" t="s">
        <v>150</v>
      </c>
      <c r="C45" s="172">
        <v>30.015000000000001</v>
      </c>
      <c r="D45" s="172">
        <v>1642.34</v>
      </c>
      <c r="E45" s="172">
        <v>148.96</v>
      </c>
      <c r="F45" s="172">
        <v>243.08600000000001</v>
      </c>
      <c r="G45" s="172">
        <v>135.251</v>
      </c>
      <c r="H45" s="172">
        <v>0</v>
      </c>
      <c r="I45" s="172">
        <v>11.087</v>
      </c>
      <c r="J45" s="172">
        <v>0.436</v>
      </c>
      <c r="K45" s="173">
        <f t="shared" si="1"/>
        <v>2211.1750000000002</v>
      </c>
      <c r="L45" s="169"/>
    </row>
    <row r="46" spans="1:12" ht="23.1" customHeight="1" thickBot="1" x14ac:dyDescent="0.25">
      <c r="A46" s="170"/>
      <c r="B46" s="177" t="s">
        <v>118</v>
      </c>
      <c r="C46" s="178">
        <v>188.86899999999997</v>
      </c>
      <c r="D46" s="178">
        <v>2728.4690000000001</v>
      </c>
      <c r="E46" s="178">
        <v>169.70600000000002</v>
      </c>
      <c r="F46" s="178">
        <v>530.56899999999996</v>
      </c>
      <c r="G46" s="178">
        <v>220.94600000000003</v>
      </c>
      <c r="H46" s="178">
        <v>46.391000000000005</v>
      </c>
      <c r="I46" s="178">
        <v>25.481999999999999</v>
      </c>
      <c r="J46" s="178">
        <v>24.106999999999999</v>
      </c>
      <c r="K46" s="179">
        <f t="shared" si="1"/>
        <v>3934.5390000000002</v>
      </c>
      <c r="L46" s="169"/>
    </row>
    <row r="47" spans="1:12" ht="23.1" customHeight="1" x14ac:dyDescent="0.2">
      <c r="A47" s="165"/>
      <c r="B47" s="166" t="s">
        <v>148</v>
      </c>
      <c r="C47" s="167">
        <v>61.276000000000003</v>
      </c>
      <c r="D47" s="167">
        <v>224.76300000000001</v>
      </c>
      <c r="E47" s="167">
        <v>34.65</v>
      </c>
      <c r="F47" s="167">
        <v>106.416</v>
      </c>
      <c r="G47" s="167">
        <v>223.739</v>
      </c>
      <c r="H47" s="167">
        <v>47.192</v>
      </c>
      <c r="I47" s="167">
        <v>34.130000000000003</v>
      </c>
      <c r="J47" s="167">
        <v>36.847999999999999</v>
      </c>
      <c r="K47" s="168">
        <f t="shared" si="1"/>
        <v>769.0139999999999</v>
      </c>
      <c r="L47" s="169"/>
    </row>
    <row r="48" spans="1:12" ht="23.1" customHeight="1" x14ac:dyDescent="0.2">
      <c r="A48" s="191" t="s">
        <v>121</v>
      </c>
      <c r="B48" s="171" t="s">
        <v>149</v>
      </c>
      <c r="C48" s="172">
        <v>1169.097</v>
      </c>
      <c r="D48" s="172">
        <v>4860.0510000000004</v>
      </c>
      <c r="E48" s="172">
        <v>113.544</v>
      </c>
      <c r="F48" s="172">
        <v>2114.6979999999999</v>
      </c>
      <c r="G48" s="172">
        <v>269.86700000000002</v>
      </c>
      <c r="H48" s="172">
        <v>618.73500000000001</v>
      </c>
      <c r="I48" s="172">
        <v>95.817999999999998</v>
      </c>
      <c r="J48" s="172">
        <v>511.38099999999997</v>
      </c>
      <c r="K48" s="173">
        <f t="shared" si="1"/>
        <v>9753.1909999999989</v>
      </c>
      <c r="L48" s="169"/>
    </row>
    <row r="49" spans="1:12" ht="23.1" customHeight="1" x14ac:dyDescent="0.2">
      <c r="A49" s="191" t="s">
        <v>122</v>
      </c>
      <c r="B49" s="171" t="s">
        <v>150</v>
      </c>
      <c r="C49" s="172">
        <v>125.541</v>
      </c>
      <c r="D49" s="172">
        <v>5405.43</v>
      </c>
      <c r="E49" s="172">
        <v>431.78300000000002</v>
      </c>
      <c r="F49" s="172">
        <v>687.44399999999996</v>
      </c>
      <c r="G49" s="172">
        <v>516.69399999999996</v>
      </c>
      <c r="H49" s="172">
        <v>60.253</v>
      </c>
      <c r="I49" s="172">
        <v>40.472999999999999</v>
      </c>
      <c r="J49" s="172">
        <v>0.14799999999999999</v>
      </c>
      <c r="K49" s="240">
        <f t="shared" si="1"/>
        <v>7267.7659999999996</v>
      </c>
      <c r="L49" s="169"/>
    </row>
    <row r="50" spans="1:12" ht="23.1" customHeight="1" thickBot="1" x14ac:dyDescent="0.25">
      <c r="A50" s="180"/>
      <c r="B50" s="181" t="s">
        <v>118</v>
      </c>
      <c r="C50" s="182">
        <v>1355.914</v>
      </c>
      <c r="D50" s="244">
        <v>10490.244000000001</v>
      </c>
      <c r="E50" s="182">
        <v>579.97699999999998</v>
      </c>
      <c r="F50" s="182">
        <v>2908.558</v>
      </c>
      <c r="G50" s="182">
        <v>1010.3</v>
      </c>
      <c r="H50" s="182">
        <v>726.18000000000006</v>
      </c>
      <c r="I50" s="182">
        <v>170.42099999999999</v>
      </c>
      <c r="J50" s="182">
        <v>548.37699999999995</v>
      </c>
      <c r="K50" s="241">
        <f t="shared" si="1"/>
        <v>17789.971000000001</v>
      </c>
      <c r="L50" s="169"/>
    </row>
    <row r="51" spans="1:12" ht="23.1" customHeight="1" x14ac:dyDescent="0.2">
      <c r="A51" s="170"/>
      <c r="B51" s="183" t="s">
        <v>148</v>
      </c>
      <c r="C51" s="184">
        <v>33.924999999999997</v>
      </c>
      <c r="D51" s="184">
        <v>545.15700000000004</v>
      </c>
      <c r="E51" s="184">
        <v>6.3029999999999999</v>
      </c>
      <c r="F51" s="184">
        <v>33.874000000000002</v>
      </c>
      <c r="G51" s="184">
        <v>69.204999999999998</v>
      </c>
      <c r="H51" s="184">
        <v>23.402999999999999</v>
      </c>
      <c r="I51" s="184">
        <v>20.521000000000001</v>
      </c>
      <c r="J51" s="184">
        <v>15.989000000000001</v>
      </c>
      <c r="K51" s="245">
        <f t="shared" si="1"/>
        <v>748.37700000000007</v>
      </c>
      <c r="L51" s="169"/>
    </row>
    <row r="52" spans="1:12" ht="23.1" customHeight="1" x14ac:dyDescent="0.2">
      <c r="A52" s="191" t="s">
        <v>123</v>
      </c>
      <c r="B52" s="171" t="s">
        <v>149</v>
      </c>
      <c r="C52" s="172">
        <v>319.678</v>
      </c>
      <c r="D52" s="172">
        <v>1307.973</v>
      </c>
      <c r="E52" s="172">
        <v>6.1639999999999997</v>
      </c>
      <c r="F52" s="172">
        <v>75.155000000000001</v>
      </c>
      <c r="G52" s="172">
        <v>58.728000000000002</v>
      </c>
      <c r="H52" s="172">
        <v>112.648</v>
      </c>
      <c r="I52" s="172">
        <v>135.005</v>
      </c>
      <c r="J52" s="172">
        <v>235.56399999999999</v>
      </c>
      <c r="K52" s="240">
        <f t="shared" si="1"/>
        <v>2250.9149999999995</v>
      </c>
      <c r="L52" s="169"/>
    </row>
    <row r="53" spans="1:12" ht="23.1" customHeight="1" x14ac:dyDescent="0.2">
      <c r="A53" s="191" t="s">
        <v>124</v>
      </c>
      <c r="B53" s="171" t="s">
        <v>150</v>
      </c>
      <c r="C53" s="172">
        <v>22.451000000000001</v>
      </c>
      <c r="D53" s="172">
        <v>7945.0140000000001</v>
      </c>
      <c r="E53" s="172">
        <v>1188.518</v>
      </c>
      <c r="F53" s="172">
        <v>606.19100000000003</v>
      </c>
      <c r="G53" s="172">
        <v>262.12099999999998</v>
      </c>
      <c r="H53" s="172">
        <v>38.097000000000001</v>
      </c>
      <c r="I53" s="172">
        <v>24.707999999999998</v>
      </c>
      <c r="J53" s="172">
        <v>28.466999999999999</v>
      </c>
      <c r="K53" s="240">
        <f t="shared" si="1"/>
        <v>10115.567000000001</v>
      </c>
      <c r="L53" s="169"/>
    </row>
    <row r="54" spans="1:12" ht="23.1" customHeight="1" thickBot="1" x14ac:dyDescent="0.25">
      <c r="A54" s="170"/>
      <c r="B54" s="177" t="s">
        <v>118</v>
      </c>
      <c r="C54" s="178">
        <v>376.05400000000003</v>
      </c>
      <c r="D54" s="178">
        <v>9798.1440000000002</v>
      </c>
      <c r="E54" s="178">
        <v>1200.9850000000001</v>
      </c>
      <c r="F54" s="178">
        <v>715.22</v>
      </c>
      <c r="G54" s="178">
        <v>390.05399999999997</v>
      </c>
      <c r="H54" s="178">
        <v>174.148</v>
      </c>
      <c r="I54" s="178">
        <v>180.23400000000001</v>
      </c>
      <c r="J54" s="178">
        <v>280.02</v>
      </c>
      <c r="K54" s="241">
        <f t="shared" si="1"/>
        <v>13114.859</v>
      </c>
      <c r="L54" s="169"/>
    </row>
    <row r="55" spans="1:12" ht="23.1" customHeight="1" x14ac:dyDescent="0.2">
      <c r="A55" s="165"/>
      <c r="B55" s="166" t="s">
        <v>148</v>
      </c>
      <c r="C55" s="167">
        <v>26.498999999999999</v>
      </c>
      <c r="D55" s="167">
        <v>83.897000000000006</v>
      </c>
      <c r="E55" s="167">
        <v>14.137</v>
      </c>
      <c r="F55" s="167">
        <v>20.718</v>
      </c>
      <c r="G55" s="167">
        <v>22.8</v>
      </c>
      <c r="H55" s="167">
        <v>10.298999999999999</v>
      </c>
      <c r="I55" s="167">
        <v>4.7089999999999996</v>
      </c>
      <c r="J55" s="167">
        <v>9.5660000000000007</v>
      </c>
      <c r="K55" s="245">
        <f t="shared" si="1"/>
        <v>192.62500000000003</v>
      </c>
      <c r="L55" s="169"/>
    </row>
    <row r="56" spans="1:12" ht="23.1" customHeight="1" x14ac:dyDescent="0.2">
      <c r="A56" s="191" t="s">
        <v>125</v>
      </c>
      <c r="B56" s="171" t="s">
        <v>149</v>
      </c>
      <c r="C56" s="172">
        <v>705.34500000000003</v>
      </c>
      <c r="D56" s="172">
        <v>612.63300000000004</v>
      </c>
      <c r="E56" s="172">
        <v>277.36799999999999</v>
      </c>
      <c r="F56" s="172">
        <v>57.436</v>
      </c>
      <c r="G56" s="172">
        <v>21.54</v>
      </c>
      <c r="H56" s="172">
        <v>304.74799999999999</v>
      </c>
      <c r="I56" s="172">
        <v>3.7879999999999998</v>
      </c>
      <c r="J56" s="172">
        <v>148.447</v>
      </c>
      <c r="K56" s="173">
        <f t="shared" si="1"/>
        <v>2131.3049999999998</v>
      </c>
      <c r="L56" s="169"/>
    </row>
    <row r="57" spans="1:12" ht="23.1" customHeight="1" x14ac:dyDescent="0.2">
      <c r="A57" s="191" t="s">
        <v>126</v>
      </c>
      <c r="B57" s="171" t="s">
        <v>150</v>
      </c>
      <c r="C57" s="172">
        <v>19.585000000000001</v>
      </c>
      <c r="D57" s="172">
        <v>730.50699999999995</v>
      </c>
      <c r="E57" s="172">
        <v>276.28800000000001</v>
      </c>
      <c r="F57" s="172">
        <v>45.378</v>
      </c>
      <c r="G57" s="172">
        <v>98.956999999999994</v>
      </c>
      <c r="H57" s="172">
        <v>0</v>
      </c>
      <c r="I57" s="172">
        <v>0</v>
      </c>
      <c r="J57" s="172">
        <v>3.51</v>
      </c>
      <c r="K57" s="173">
        <f t="shared" si="1"/>
        <v>1174.2250000000001</v>
      </c>
      <c r="L57" s="169"/>
    </row>
    <row r="58" spans="1:12" ht="23.1" customHeight="1" thickBot="1" x14ac:dyDescent="0.25">
      <c r="A58" s="180"/>
      <c r="B58" s="181" t="s">
        <v>118</v>
      </c>
      <c r="C58" s="182">
        <v>751.42900000000009</v>
      </c>
      <c r="D58" s="182">
        <v>1427.037</v>
      </c>
      <c r="E58" s="182">
        <v>567.79300000000001</v>
      </c>
      <c r="F58" s="182">
        <v>123.532</v>
      </c>
      <c r="G58" s="182">
        <v>143.297</v>
      </c>
      <c r="H58" s="182">
        <v>315.04699999999997</v>
      </c>
      <c r="I58" s="182">
        <v>8.4969999999999999</v>
      </c>
      <c r="J58" s="182">
        <v>161.523</v>
      </c>
      <c r="K58" s="179">
        <f t="shared" si="1"/>
        <v>3498.1550000000007</v>
      </c>
      <c r="L58" s="169"/>
    </row>
    <row r="59" spans="1:12" ht="23.1" customHeight="1" x14ac:dyDescent="0.2">
      <c r="A59" s="170"/>
      <c r="B59" s="183" t="s">
        <v>148</v>
      </c>
      <c r="C59" s="184">
        <v>19.632000000000001</v>
      </c>
      <c r="D59" s="184">
        <v>16.346</v>
      </c>
      <c r="E59" s="184">
        <v>4.9290000000000003</v>
      </c>
      <c r="F59" s="184">
        <v>13.103</v>
      </c>
      <c r="G59" s="184">
        <v>9.2759999999999998</v>
      </c>
      <c r="H59" s="184">
        <v>11.356</v>
      </c>
      <c r="I59" s="184">
        <v>7.8550000000000004</v>
      </c>
      <c r="J59" s="184">
        <v>5.5410000000000004</v>
      </c>
      <c r="K59" s="168">
        <f t="shared" si="1"/>
        <v>88.037999999999997</v>
      </c>
      <c r="L59" s="169"/>
    </row>
    <row r="60" spans="1:12" ht="23.1" customHeight="1" x14ac:dyDescent="0.2">
      <c r="A60" s="191" t="s">
        <v>127</v>
      </c>
      <c r="B60" s="171" t="s">
        <v>149</v>
      </c>
      <c r="C60" s="172">
        <v>132.863</v>
      </c>
      <c r="D60" s="172">
        <v>221.85300000000001</v>
      </c>
      <c r="E60" s="172">
        <v>86.421999999999997</v>
      </c>
      <c r="F60" s="172">
        <v>4.2409999999999997</v>
      </c>
      <c r="G60" s="172">
        <v>2.423</v>
      </c>
      <c r="H60" s="172">
        <v>98.48</v>
      </c>
      <c r="I60" s="172">
        <v>5.85</v>
      </c>
      <c r="J60" s="172">
        <v>17.925999999999998</v>
      </c>
      <c r="K60" s="173">
        <f t="shared" si="1"/>
        <v>570.05800000000011</v>
      </c>
      <c r="L60" s="169"/>
    </row>
    <row r="61" spans="1:12" ht="23.1" customHeight="1" x14ac:dyDescent="0.2">
      <c r="A61" s="191" t="s">
        <v>128</v>
      </c>
      <c r="B61" s="171" t="s">
        <v>150</v>
      </c>
      <c r="C61" s="172">
        <v>0</v>
      </c>
      <c r="D61" s="172">
        <v>1370.847</v>
      </c>
      <c r="E61" s="172">
        <v>443.654</v>
      </c>
      <c r="F61" s="172">
        <v>204.13200000000001</v>
      </c>
      <c r="G61" s="172">
        <v>69.471999999999994</v>
      </c>
      <c r="H61" s="172">
        <v>0</v>
      </c>
      <c r="I61" s="172">
        <v>0</v>
      </c>
      <c r="J61" s="172">
        <v>0</v>
      </c>
      <c r="K61" s="173">
        <f t="shared" si="1"/>
        <v>2088.105</v>
      </c>
      <c r="L61" s="169"/>
    </row>
    <row r="62" spans="1:12" ht="23.1" customHeight="1" thickBot="1" x14ac:dyDescent="0.25">
      <c r="A62" s="170"/>
      <c r="B62" s="177" t="s">
        <v>118</v>
      </c>
      <c r="C62" s="178">
        <v>152.495</v>
      </c>
      <c r="D62" s="178">
        <v>1609.046</v>
      </c>
      <c r="E62" s="178">
        <v>535.005</v>
      </c>
      <c r="F62" s="178">
        <v>221.476</v>
      </c>
      <c r="G62" s="178">
        <v>81.170999999999992</v>
      </c>
      <c r="H62" s="178">
        <v>109.836</v>
      </c>
      <c r="I62" s="178">
        <v>13.705</v>
      </c>
      <c r="J62" s="178">
        <v>23.466999999999999</v>
      </c>
      <c r="K62" s="179">
        <f t="shared" si="1"/>
        <v>2746.201</v>
      </c>
      <c r="L62" s="169"/>
    </row>
    <row r="63" spans="1:12" ht="23.1" customHeight="1" x14ac:dyDescent="0.2">
      <c r="A63" s="165"/>
      <c r="B63" s="166" t="s">
        <v>148</v>
      </c>
      <c r="C63" s="167">
        <v>205.768</v>
      </c>
      <c r="D63" s="167">
        <v>1055.2070000000001</v>
      </c>
      <c r="E63" s="167">
        <v>83.768000000000001</v>
      </c>
      <c r="F63" s="167">
        <v>388.75700000000006</v>
      </c>
      <c r="G63" s="167">
        <v>406.28400000000005</v>
      </c>
      <c r="H63" s="167">
        <v>117.47899999999998</v>
      </c>
      <c r="I63" s="167">
        <v>85.682000000000002</v>
      </c>
      <c r="J63" s="167">
        <v>90.695000000000007</v>
      </c>
      <c r="K63" s="168">
        <f t="shared" si="1"/>
        <v>2433.64</v>
      </c>
      <c r="L63" s="169"/>
    </row>
    <row r="64" spans="1:12" ht="23.1" customHeight="1" x14ac:dyDescent="0.2">
      <c r="A64" s="191" t="s">
        <v>129</v>
      </c>
      <c r="B64" s="171" t="s">
        <v>149</v>
      </c>
      <c r="C64" s="172">
        <v>3501.4079999999999</v>
      </c>
      <c r="D64" s="243">
        <v>10958.615999999998</v>
      </c>
      <c r="E64" s="172">
        <v>567.98500000000001</v>
      </c>
      <c r="F64" s="172">
        <v>2922.6350000000002</v>
      </c>
      <c r="G64" s="172">
        <v>468.68200000000007</v>
      </c>
      <c r="H64" s="172">
        <v>1358.5409999999999</v>
      </c>
      <c r="I64" s="172">
        <v>347.08800000000002</v>
      </c>
      <c r="J64" s="172">
        <v>1046.9949999999999</v>
      </c>
      <c r="K64" s="240">
        <f t="shared" si="1"/>
        <v>21171.95</v>
      </c>
      <c r="L64" s="169"/>
    </row>
    <row r="65" spans="1:12" ht="23.1" customHeight="1" x14ac:dyDescent="0.2">
      <c r="A65" s="191" t="s">
        <v>118</v>
      </c>
      <c r="B65" s="171" t="s">
        <v>150</v>
      </c>
      <c r="C65" s="172">
        <v>281.28999999999996</v>
      </c>
      <c r="D65" s="243">
        <v>18315.515000000003</v>
      </c>
      <c r="E65" s="172">
        <v>2573.0650000000001</v>
      </c>
      <c r="F65" s="172">
        <v>1929.981</v>
      </c>
      <c r="G65" s="172">
        <v>1118.0419999999999</v>
      </c>
      <c r="H65" s="172">
        <v>98.35</v>
      </c>
      <c r="I65" s="172">
        <v>76.268000000000001</v>
      </c>
      <c r="J65" s="172">
        <v>40.467999999999996</v>
      </c>
      <c r="K65" s="240">
        <f t="shared" si="1"/>
        <v>24432.979000000003</v>
      </c>
      <c r="L65" s="169"/>
    </row>
    <row r="66" spans="1:12" ht="23.1" customHeight="1" thickBot="1" x14ac:dyDescent="0.25">
      <c r="A66" s="192"/>
      <c r="B66" s="193" t="s">
        <v>118</v>
      </c>
      <c r="C66" s="194">
        <v>3988.4659999999999</v>
      </c>
      <c r="D66" s="246">
        <v>30329.338000000003</v>
      </c>
      <c r="E66" s="194">
        <v>3224.8180000000002</v>
      </c>
      <c r="F66" s="194">
        <v>5241.3730000000005</v>
      </c>
      <c r="G66" s="194">
        <v>1993.008</v>
      </c>
      <c r="H66" s="194">
        <v>1574.37</v>
      </c>
      <c r="I66" s="194">
        <v>509.03800000000001</v>
      </c>
      <c r="J66" s="194">
        <v>1178.1579999999999</v>
      </c>
      <c r="K66" s="242">
        <f t="shared" si="1"/>
        <v>48038.56900000001</v>
      </c>
      <c r="L66" s="169"/>
    </row>
    <row r="67" spans="1:12" ht="24" customHeight="1" thickTop="1" x14ac:dyDescent="0.2">
      <c r="A67" s="185" t="s">
        <v>151</v>
      </c>
      <c r="B67" s="185"/>
      <c r="C67" s="186"/>
      <c r="D67" s="186"/>
      <c r="E67" s="186"/>
      <c r="F67" s="186"/>
      <c r="G67" s="186"/>
      <c r="H67" s="186" t="s">
        <v>204</v>
      </c>
      <c r="I67" s="186"/>
      <c r="J67" s="186"/>
      <c r="K67" s="185"/>
    </row>
    <row r="68" spans="1:12" ht="24" customHeight="1" x14ac:dyDescent="0.2">
      <c r="A68" s="185"/>
      <c r="B68" s="185"/>
      <c r="C68" s="186"/>
      <c r="D68" s="186"/>
      <c r="E68" s="186"/>
      <c r="F68" s="186"/>
      <c r="G68" s="186"/>
      <c r="H68" s="186"/>
      <c r="I68" s="187"/>
      <c r="J68" s="186"/>
      <c r="K68" s="185"/>
    </row>
    <row r="69" spans="1:12" x14ac:dyDescent="0.2">
      <c r="A69" s="195"/>
      <c r="C69" s="196"/>
      <c r="D69" s="196"/>
      <c r="E69" s="196"/>
      <c r="F69" s="196"/>
      <c r="G69" s="196"/>
      <c r="H69" s="196"/>
      <c r="I69" s="196"/>
      <c r="J69" s="196"/>
      <c r="K69" s="196"/>
    </row>
    <row r="70" spans="1:12" x14ac:dyDescent="0.2">
      <c r="A70" s="195"/>
      <c r="C70" s="196"/>
      <c r="D70" s="196"/>
      <c r="E70" s="196"/>
      <c r="F70" s="196"/>
      <c r="G70" s="196"/>
      <c r="H70" s="196"/>
      <c r="I70" s="196"/>
      <c r="J70" s="196"/>
      <c r="K70" s="196"/>
    </row>
    <row r="71" spans="1:12" x14ac:dyDescent="0.2">
      <c r="A71" s="195"/>
      <c r="C71" s="196"/>
      <c r="D71" s="196"/>
      <c r="E71" s="196"/>
      <c r="F71" s="196"/>
      <c r="G71" s="196"/>
      <c r="H71" s="196"/>
      <c r="I71" s="196"/>
      <c r="J71" s="196"/>
      <c r="K71" s="196"/>
    </row>
  </sheetData>
  <mergeCells count="6">
    <mergeCell ref="J2:K2"/>
    <mergeCell ref="B3:B4"/>
    <mergeCell ref="C3:K3"/>
    <mergeCell ref="J36:K36"/>
    <mergeCell ref="B37:B38"/>
    <mergeCell ref="C37:K37"/>
  </mergeCells>
  <phoneticPr fontId="3"/>
  <pageMargins left="0.78740157480314965" right="0.78740157480314965" top="0.98425196850393704" bottom="0.78740157480314965" header="0.51181102362204722" footer="0.51181102362204722"/>
  <pageSetup paperSize="9" scale="96" orientation="portrait" r:id="rId1"/>
  <headerFooter alignWithMargins="0"/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9640-E3FA-438F-924D-C09DDDD091EE}">
  <dimension ref="A1:AE50"/>
  <sheetViews>
    <sheetView view="pageBreakPreview" zoomScale="85" zoomScaleNormal="100" zoomScaleSheetLayoutView="85" workbookViewId="0"/>
  </sheetViews>
  <sheetFormatPr defaultColWidth="9" defaultRowHeight="14.4" x14ac:dyDescent="0.2"/>
  <cols>
    <col min="1" max="1" width="5.109375" style="223" customWidth="1"/>
    <col min="2" max="2" width="7.6640625" style="174" customWidth="1"/>
    <col min="3" max="3" width="5.109375" style="174" customWidth="1"/>
    <col min="4" max="10" width="9.6640625" style="99" customWidth="1"/>
    <col min="11" max="11" width="10.21875" style="200" bestFit="1" customWidth="1"/>
    <col min="12" max="13" width="9" style="174" customWidth="1"/>
    <col min="14" max="18" width="9" style="174"/>
    <col min="19" max="19" width="9.88671875" style="174" bestFit="1" customWidth="1"/>
    <col min="20" max="256" width="9" style="174"/>
    <col min="257" max="257" width="5.109375" style="174" customWidth="1"/>
    <col min="258" max="258" width="7.6640625" style="174" customWidth="1"/>
    <col min="259" max="259" width="5.109375" style="174" customWidth="1"/>
    <col min="260" max="266" width="9.6640625" style="174" customWidth="1"/>
    <col min="267" max="267" width="10.21875" style="174" bestFit="1" customWidth="1"/>
    <col min="268" max="274" width="9" style="174"/>
    <col min="275" max="275" width="9.88671875" style="174" bestFit="1" customWidth="1"/>
    <col min="276" max="512" width="9" style="174"/>
    <col min="513" max="513" width="5.109375" style="174" customWidth="1"/>
    <col min="514" max="514" width="7.6640625" style="174" customWidth="1"/>
    <col min="515" max="515" width="5.109375" style="174" customWidth="1"/>
    <col min="516" max="522" width="9.6640625" style="174" customWidth="1"/>
    <col min="523" max="523" width="10.21875" style="174" bestFit="1" customWidth="1"/>
    <col min="524" max="530" width="9" style="174"/>
    <col min="531" max="531" width="9.88671875" style="174" bestFit="1" customWidth="1"/>
    <col min="532" max="768" width="9" style="174"/>
    <col min="769" max="769" width="5.109375" style="174" customWidth="1"/>
    <col min="770" max="770" width="7.6640625" style="174" customWidth="1"/>
    <col min="771" max="771" width="5.109375" style="174" customWidth="1"/>
    <col min="772" max="778" width="9.6640625" style="174" customWidth="1"/>
    <col min="779" max="779" width="10.21875" style="174" bestFit="1" customWidth="1"/>
    <col min="780" max="786" width="9" style="174"/>
    <col min="787" max="787" width="9.88671875" style="174" bestFit="1" customWidth="1"/>
    <col min="788" max="1024" width="9" style="174"/>
    <col min="1025" max="1025" width="5.109375" style="174" customWidth="1"/>
    <col min="1026" max="1026" width="7.6640625" style="174" customWidth="1"/>
    <col min="1027" max="1027" width="5.109375" style="174" customWidth="1"/>
    <col min="1028" max="1034" width="9.6640625" style="174" customWidth="1"/>
    <col min="1035" max="1035" width="10.21875" style="174" bestFit="1" customWidth="1"/>
    <col min="1036" max="1042" width="9" style="174"/>
    <col min="1043" max="1043" width="9.88671875" style="174" bestFit="1" customWidth="1"/>
    <col min="1044" max="1280" width="9" style="174"/>
    <col min="1281" max="1281" width="5.109375" style="174" customWidth="1"/>
    <col min="1282" max="1282" width="7.6640625" style="174" customWidth="1"/>
    <col min="1283" max="1283" width="5.109375" style="174" customWidth="1"/>
    <col min="1284" max="1290" width="9.6640625" style="174" customWidth="1"/>
    <col min="1291" max="1291" width="10.21875" style="174" bestFit="1" customWidth="1"/>
    <col min="1292" max="1298" width="9" style="174"/>
    <col min="1299" max="1299" width="9.88671875" style="174" bestFit="1" customWidth="1"/>
    <col min="1300" max="1536" width="9" style="174"/>
    <col min="1537" max="1537" width="5.109375" style="174" customWidth="1"/>
    <col min="1538" max="1538" width="7.6640625" style="174" customWidth="1"/>
    <col min="1539" max="1539" width="5.109375" style="174" customWidth="1"/>
    <col min="1540" max="1546" width="9.6640625" style="174" customWidth="1"/>
    <col min="1547" max="1547" width="10.21875" style="174" bestFit="1" customWidth="1"/>
    <col min="1548" max="1554" width="9" style="174"/>
    <col min="1555" max="1555" width="9.88671875" style="174" bestFit="1" customWidth="1"/>
    <col min="1556" max="1792" width="9" style="174"/>
    <col min="1793" max="1793" width="5.109375" style="174" customWidth="1"/>
    <col min="1794" max="1794" width="7.6640625" style="174" customWidth="1"/>
    <col min="1795" max="1795" width="5.109375" style="174" customWidth="1"/>
    <col min="1796" max="1802" width="9.6640625" style="174" customWidth="1"/>
    <col min="1803" max="1803" width="10.21875" style="174" bestFit="1" customWidth="1"/>
    <col min="1804" max="1810" width="9" style="174"/>
    <col min="1811" max="1811" width="9.88671875" style="174" bestFit="1" customWidth="1"/>
    <col min="1812" max="2048" width="9" style="174"/>
    <col min="2049" max="2049" width="5.109375" style="174" customWidth="1"/>
    <col min="2050" max="2050" width="7.6640625" style="174" customWidth="1"/>
    <col min="2051" max="2051" width="5.109375" style="174" customWidth="1"/>
    <col min="2052" max="2058" width="9.6640625" style="174" customWidth="1"/>
    <col min="2059" max="2059" width="10.21875" style="174" bestFit="1" customWidth="1"/>
    <col min="2060" max="2066" width="9" style="174"/>
    <col min="2067" max="2067" width="9.88671875" style="174" bestFit="1" customWidth="1"/>
    <col min="2068" max="2304" width="9" style="174"/>
    <col min="2305" max="2305" width="5.109375" style="174" customWidth="1"/>
    <col min="2306" max="2306" width="7.6640625" style="174" customWidth="1"/>
    <col min="2307" max="2307" width="5.109375" style="174" customWidth="1"/>
    <col min="2308" max="2314" width="9.6640625" style="174" customWidth="1"/>
    <col min="2315" max="2315" width="10.21875" style="174" bestFit="1" customWidth="1"/>
    <col min="2316" max="2322" width="9" style="174"/>
    <col min="2323" max="2323" width="9.88671875" style="174" bestFit="1" customWidth="1"/>
    <col min="2324" max="2560" width="9" style="174"/>
    <col min="2561" max="2561" width="5.109375" style="174" customWidth="1"/>
    <col min="2562" max="2562" width="7.6640625" style="174" customWidth="1"/>
    <col min="2563" max="2563" width="5.109375" style="174" customWidth="1"/>
    <col min="2564" max="2570" width="9.6640625" style="174" customWidth="1"/>
    <col min="2571" max="2571" width="10.21875" style="174" bestFit="1" customWidth="1"/>
    <col min="2572" max="2578" width="9" style="174"/>
    <col min="2579" max="2579" width="9.88671875" style="174" bestFit="1" customWidth="1"/>
    <col min="2580" max="2816" width="9" style="174"/>
    <col min="2817" max="2817" width="5.109375" style="174" customWidth="1"/>
    <col min="2818" max="2818" width="7.6640625" style="174" customWidth="1"/>
    <col min="2819" max="2819" width="5.109375" style="174" customWidth="1"/>
    <col min="2820" max="2826" width="9.6640625" style="174" customWidth="1"/>
    <col min="2827" max="2827" width="10.21875" style="174" bestFit="1" customWidth="1"/>
    <col min="2828" max="2834" width="9" style="174"/>
    <col min="2835" max="2835" width="9.88671875" style="174" bestFit="1" customWidth="1"/>
    <col min="2836" max="3072" width="9" style="174"/>
    <col min="3073" max="3073" width="5.109375" style="174" customWidth="1"/>
    <col min="3074" max="3074" width="7.6640625" style="174" customWidth="1"/>
    <col min="3075" max="3075" width="5.109375" style="174" customWidth="1"/>
    <col min="3076" max="3082" width="9.6640625" style="174" customWidth="1"/>
    <col min="3083" max="3083" width="10.21875" style="174" bestFit="1" customWidth="1"/>
    <col min="3084" max="3090" width="9" style="174"/>
    <col min="3091" max="3091" width="9.88671875" style="174" bestFit="1" customWidth="1"/>
    <col min="3092" max="3328" width="9" style="174"/>
    <col min="3329" max="3329" width="5.109375" style="174" customWidth="1"/>
    <col min="3330" max="3330" width="7.6640625" style="174" customWidth="1"/>
    <col min="3331" max="3331" width="5.109375" style="174" customWidth="1"/>
    <col min="3332" max="3338" width="9.6640625" style="174" customWidth="1"/>
    <col min="3339" max="3339" width="10.21875" style="174" bestFit="1" customWidth="1"/>
    <col min="3340" max="3346" width="9" style="174"/>
    <col min="3347" max="3347" width="9.88671875" style="174" bestFit="1" customWidth="1"/>
    <col min="3348" max="3584" width="9" style="174"/>
    <col min="3585" max="3585" width="5.109375" style="174" customWidth="1"/>
    <col min="3586" max="3586" width="7.6640625" style="174" customWidth="1"/>
    <col min="3587" max="3587" width="5.109375" style="174" customWidth="1"/>
    <col min="3588" max="3594" width="9.6640625" style="174" customWidth="1"/>
    <col min="3595" max="3595" width="10.21875" style="174" bestFit="1" customWidth="1"/>
    <col min="3596" max="3602" width="9" style="174"/>
    <col min="3603" max="3603" width="9.88671875" style="174" bestFit="1" customWidth="1"/>
    <col min="3604" max="3840" width="9" style="174"/>
    <col min="3841" max="3841" width="5.109375" style="174" customWidth="1"/>
    <col min="3842" max="3842" width="7.6640625" style="174" customWidth="1"/>
    <col min="3843" max="3843" width="5.109375" style="174" customWidth="1"/>
    <col min="3844" max="3850" width="9.6640625" style="174" customWidth="1"/>
    <col min="3851" max="3851" width="10.21875" style="174" bestFit="1" customWidth="1"/>
    <col min="3852" max="3858" width="9" style="174"/>
    <col min="3859" max="3859" width="9.88671875" style="174" bestFit="1" customWidth="1"/>
    <col min="3860" max="4096" width="9" style="174"/>
    <col min="4097" max="4097" width="5.109375" style="174" customWidth="1"/>
    <col min="4098" max="4098" width="7.6640625" style="174" customWidth="1"/>
    <col min="4099" max="4099" width="5.109375" style="174" customWidth="1"/>
    <col min="4100" max="4106" width="9.6640625" style="174" customWidth="1"/>
    <col min="4107" max="4107" width="10.21875" style="174" bestFit="1" customWidth="1"/>
    <col min="4108" max="4114" width="9" style="174"/>
    <col min="4115" max="4115" width="9.88671875" style="174" bestFit="1" customWidth="1"/>
    <col min="4116" max="4352" width="9" style="174"/>
    <col min="4353" max="4353" width="5.109375" style="174" customWidth="1"/>
    <col min="4354" max="4354" width="7.6640625" style="174" customWidth="1"/>
    <col min="4355" max="4355" width="5.109375" style="174" customWidth="1"/>
    <col min="4356" max="4362" width="9.6640625" style="174" customWidth="1"/>
    <col min="4363" max="4363" width="10.21875" style="174" bestFit="1" customWidth="1"/>
    <col min="4364" max="4370" width="9" style="174"/>
    <col min="4371" max="4371" width="9.88671875" style="174" bestFit="1" customWidth="1"/>
    <col min="4372" max="4608" width="9" style="174"/>
    <col min="4609" max="4609" width="5.109375" style="174" customWidth="1"/>
    <col min="4610" max="4610" width="7.6640625" style="174" customWidth="1"/>
    <col min="4611" max="4611" width="5.109375" style="174" customWidth="1"/>
    <col min="4612" max="4618" width="9.6640625" style="174" customWidth="1"/>
    <col min="4619" max="4619" width="10.21875" style="174" bestFit="1" customWidth="1"/>
    <col min="4620" max="4626" width="9" style="174"/>
    <col min="4627" max="4627" width="9.88671875" style="174" bestFit="1" customWidth="1"/>
    <col min="4628" max="4864" width="9" style="174"/>
    <col min="4865" max="4865" width="5.109375" style="174" customWidth="1"/>
    <col min="4866" max="4866" width="7.6640625" style="174" customWidth="1"/>
    <col min="4867" max="4867" width="5.109375" style="174" customWidth="1"/>
    <col min="4868" max="4874" width="9.6640625" style="174" customWidth="1"/>
    <col min="4875" max="4875" width="10.21875" style="174" bestFit="1" customWidth="1"/>
    <col min="4876" max="4882" width="9" style="174"/>
    <col min="4883" max="4883" width="9.88671875" style="174" bestFit="1" customWidth="1"/>
    <col min="4884" max="5120" width="9" style="174"/>
    <col min="5121" max="5121" width="5.109375" style="174" customWidth="1"/>
    <col min="5122" max="5122" width="7.6640625" style="174" customWidth="1"/>
    <col min="5123" max="5123" width="5.109375" style="174" customWidth="1"/>
    <col min="5124" max="5130" width="9.6640625" style="174" customWidth="1"/>
    <col min="5131" max="5131" width="10.21875" style="174" bestFit="1" customWidth="1"/>
    <col min="5132" max="5138" width="9" style="174"/>
    <col min="5139" max="5139" width="9.88671875" style="174" bestFit="1" customWidth="1"/>
    <col min="5140" max="5376" width="9" style="174"/>
    <col min="5377" max="5377" width="5.109375" style="174" customWidth="1"/>
    <col min="5378" max="5378" width="7.6640625" style="174" customWidth="1"/>
    <col min="5379" max="5379" width="5.109375" style="174" customWidth="1"/>
    <col min="5380" max="5386" width="9.6640625" style="174" customWidth="1"/>
    <col min="5387" max="5387" width="10.21875" style="174" bestFit="1" customWidth="1"/>
    <col min="5388" max="5394" width="9" style="174"/>
    <col min="5395" max="5395" width="9.88671875" style="174" bestFit="1" customWidth="1"/>
    <col min="5396" max="5632" width="9" style="174"/>
    <col min="5633" max="5633" width="5.109375" style="174" customWidth="1"/>
    <col min="5634" max="5634" width="7.6640625" style="174" customWidth="1"/>
    <col min="5635" max="5635" width="5.109375" style="174" customWidth="1"/>
    <col min="5636" max="5642" width="9.6640625" style="174" customWidth="1"/>
    <col min="5643" max="5643" width="10.21875" style="174" bestFit="1" customWidth="1"/>
    <col min="5644" max="5650" width="9" style="174"/>
    <col min="5651" max="5651" width="9.88671875" style="174" bestFit="1" customWidth="1"/>
    <col min="5652" max="5888" width="9" style="174"/>
    <col min="5889" max="5889" width="5.109375" style="174" customWidth="1"/>
    <col min="5890" max="5890" width="7.6640625" style="174" customWidth="1"/>
    <col min="5891" max="5891" width="5.109375" style="174" customWidth="1"/>
    <col min="5892" max="5898" width="9.6640625" style="174" customWidth="1"/>
    <col min="5899" max="5899" width="10.21875" style="174" bestFit="1" customWidth="1"/>
    <col min="5900" max="5906" width="9" style="174"/>
    <col min="5907" max="5907" width="9.88671875" style="174" bestFit="1" customWidth="1"/>
    <col min="5908" max="6144" width="9" style="174"/>
    <col min="6145" max="6145" width="5.109375" style="174" customWidth="1"/>
    <col min="6146" max="6146" width="7.6640625" style="174" customWidth="1"/>
    <col min="6147" max="6147" width="5.109375" style="174" customWidth="1"/>
    <col min="6148" max="6154" width="9.6640625" style="174" customWidth="1"/>
    <col min="6155" max="6155" width="10.21875" style="174" bestFit="1" customWidth="1"/>
    <col min="6156" max="6162" width="9" style="174"/>
    <col min="6163" max="6163" width="9.88671875" style="174" bestFit="1" customWidth="1"/>
    <col min="6164" max="6400" width="9" style="174"/>
    <col min="6401" max="6401" width="5.109375" style="174" customWidth="1"/>
    <col min="6402" max="6402" width="7.6640625" style="174" customWidth="1"/>
    <col min="6403" max="6403" width="5.109375" style="174" customWidth="1"/>
    <col min="6404" max="6410" width="9.6640625" style="174" customWidth="1"/>
    <col min="6411" max="6411" width="10.21875" style="174" bestFit="1" customWidth="1"/>
    <col min="6412" max="6418" width="9" style="174"/>
    <col min="6419" max="6419" width="9.88671875" style="174" bestFit="1" customWidth="1"/>
    <col min="6420" max="6656" width="9" style="174"/>
    <col min="6657" max="6657" width="5.109375" style="174" customWidth="1"/>
    <col min="6658" max="6658" width="7.6640625" style="174" customWidth="1"/>
    <col min="6659" max="6659" width="5.109375" style="174" customWidth="1"/>
    <col min="6660" max="6666" width="9.6640625" style="174" customWidth="1"/>
    <col min="6667" max="6667" width="10.21875" style="174" bestFit="1" customWidth="1"/>
    <col min="6668" max="6674" width="9" style="174"/>
    <col min="6675" max="6675" width="9.88671875" style="174" bestFit="1" customWidth="1"/>
    <col min="6676" max="6912" width="9" style="174"/>
    <col min="6913" max="6913" width="5.109375" style="174" customWidth="1"/>
    <col min="6914" max="6914" width="7.6640625" style="174" customWidth="1"/>
    <col min="6915" max="6915" width="5.109375" style="174" customWidth="1"/>
    <col min="6916" max="6922" width="9.6640625" style="174" customWidth="1"/>
    <col min="6923" max="6923" width="10.21875" style="174" bestFit="1" customWidth="1"/>
    <col min="6924" max="6930" width="9" style="174"/>
    <col min="6931" max="6931" width="9.88671875" style="174" bestFit="1" customWidth="1"/>
    <col min="6932" max="7168" width="9" style="174"/>
    <col min="7169" max="7169" width="5.109375" style="174" customWidth="1"/>
    <col min="7170" max="7170" width="7.6640625" style="174" customWidth="1"/>
    <col min="7171" max="7171" width="5.109375" style="174" customWidth="1"/>
    <col min="7172" max="7178" width="9.6640625" style="174" customWidth="1"/>
    <col min="7179" max="7179" width="10.21875" style="174" bestFit="1" customWidth="1"/>
    <col min="7180" max="7186" width="9" style="174"/>
    <col min="7187" max="7187" width="9.88671875" style="174" bestFit="1" customWidth="1"/>
    <col min="7188" max="7424" width="9" style="174"/>
    <col min="7425" max="7425" width="5.109375" style="174" customWidth="1"/>
    <col min="7426" max="7426" width="7.6640625" style="174" customWidth="1"/>
    <col min="7427" max="7427" width="5.109375" style="174" customWidth="1"/>
    <col min="7428" max="7434" width="9.6640625" style="174" customWidth="1"/>
    <col min="7435" max="7435" width="10.21875" style="174" bestFit="1" customWidth="1"/>
    <col min="7436" max="7442" width="9" style="174"/>
    <col min="7443" max="7443" width="9.88671875" style="174" bestFit="1" customWidth="1"/>
    <col min="7444" max="7680" width="9" style="174"/>
    <col min="7681" max="7681" width="5.109375" style="174" customWidth="1"/>
    <col min="7682" max="7682" width="7.6640625" style="174" customWidth="1"/>
    <col min="7683" max="7683" width="5.109375" style="174" customWidth="1"/>
    <col min="7684" max="7690" width="9.6640625" style="174" customWidth="1"/>
    <col min="7691" max="7691" width="10.21875" style="174" bestFit="1" customWidth="1"/>
    <col min="7692" max="7698" width="9" style="174"/>
    <col min="7699" max="7699" width="9.88671875" style="174" bestFit="1" customWidth="1"/>
    <col min="7700" max="7936" width="9" style="174"/>
    <col min="7937" max="7937" width="5.109375" style="174" customWidth="1"/>
    <col min="7938" max="7938" width="7.6640625" style="174" customWidth="1"/>
    <col min="7939" max="7939" width="5.109375" style="174" customWidth="1"/>
    <col min="7940" max="7946" width="9.6640625" style="174" customWidth="1"/>
    <col min="7947" max="7947" width="10.21875" style="174" bestFit="1" customWidth="1"/>
    <col min="7948" max="7954" width="9" style="174"/>
    <col min="7955" max="7955" width="9.88671875" style="174" bestFit="1" customWidth="1"/>
    <col min="7956" max="8192" width="9" style="174"/>
    <col min="8193" max="8193" width="5.109375" style="174" customWidth="1"/>
    <col min="8194" max="8194" width="7.6640625" style="174" customWidth="1"/>
    <col min="8195" max="8195" width="5.109375" style="174" customWidth="1"/>
    <col min="8196" max="8202" width="9.6640625" style="174" customWidth="1"/>
    <col min="8203" max="8203" width="10.21875" style="174" bestFit="1" customWidth="1"/>
    <col min="8204" max="8210" width="9" style="174"/>
    <col min="8211" max="8211" width="9.88671875" style="174" bestFit="1" customWidth="1"/>
    <col min="8212" max="8448" width="9" style="174"/>
    <col min="8449" max="8449" width="5.109375" style="174" customWidth="1"/>
    <col min="8450" max="8450" width="7.6640625" style="174" customWidth="1"/>
    <col min="8451" max="8451" width="5.109375" style="174" customWidth="1"/>
    <col min="8452" max="8458" width="9.6640625" style="174" customWidth="1"/>
    <col min="8459" max="8459" width="10.21875" style="174" bestFit="1" customWidth="1"/>
    <col min="8460" max="8466" width="9" style="174"/>
    <col min="8467" max="8467" width="9.88671875" style="174" bestFit="1" customWidth="1"/>
    <col min="8468" max="8704" width="9" style="174"/>
    <col min="8705" max="8705" width="5.109375" style="174" customWidth="1"/>
    <col min="8706" max="8706" width="7.6640625" style="174" customWidth="1"/>
    <col min="8707" max="8707" width="5.109375" style="174" customWidth="1"/>
    <col min="8708" max="8714" width="9.6640625" style="174" customWidth="1"/>
    <col min="8715" max="8715" width="10.21875" style="174" bestFit="1" customWidth="1"/>
    <col min="8716" max="8722" width="9" style="174"/>
    <col min="8723" max="8723" width="9.88671875" style="174" bestFit="1" customWidth="1"/>
    <col min="8724" max="8960" width="9" style="174"/>
    <col min="8961" max="8961" width="5.109375" style="174" customWidth="1"/>
    <col min="8962" max="8962" width="7.6640625" style="174" customWidth="1"/>
    <col min="8963" max="8963" width="5.109375" style="174" customWidth="1"/>
    <col min="8964" max="8970" width="9.6640625" style="174" customWidth="1"/>
    <col min="8971" max="8971" width="10.21875" style="174" bestFit="1" customWidth="1"/>
    <col min="8972" max="8978" width="9" style="174"/>
    <col min="8979" max="8979" width="9.88671875" style="174" bestFit="1" customWidth="1"/>
    <col min="8980" max="9216" width="9" style="174"/>
    <col min="9217" max="9217" width="5.109375" style="174" customWidth="1"/>
    <col min="9218" max="9218" width="7.6640625" style="174" customWidth="1"/>
    <col min="9219" max="9219" width="5.109375" style="174" customWidth="1"/>
    <col min="9220" max="9226" width="9.6640625" style="174" customWidth="1"/>
    <col min="9227" max="9227" width="10.21875" style="174" bestFit="1" customWidth="1"/>
    <col min="9228" max="9234" width="9" style="174"/>
    <col min="9235" max="9235" width="9.88671875" style="174" bestFit="1" customWidth="1"/>
    <col min="9236" max="9472" width="9" style="174"/>
    <col min="9473" max="9473" width="5.109375" style="174" customWidth="1"/>
    <col min="9474" max="9474" width="7.6640625" style="174" customWidth="1"/>
    <col min="9475" max="9475" width="5.109375" style="174" customWidth="1"/>
    <col min="9476" max="9482" width="9.6640625" style="174" customWidth="1"/>
    <col min="9483" max="9483" width="10.21875" style="174" bestFit="1" customWidth="1"/>
    <col min="9484" max="9490" width="9" style="174"/>
    <col min="9491" max="9491" width="9.88671875" style="174" bestFit="1" customWidth="1"/>
    <col min="9492" max="9728" width="9" style="174"/>
    <col min="9729" max="9729" width="5.109375" style="174" customWidth="1"/>
    <col min="9730" max="9730" width="7.6640625" style="174" customWidth="1"/>
    <col min="9731" max="9731" width="5.109375" style="174" customWidth="1"/>
    <col min="9732" max="9738" width="9.6640625" style="174" customWidth="1"/>
    <col min="9739" max="9739" width="10.21875" style="174" bestFit="1" customWidth="1"/>
    <col min="9740" max="9746" width="9" style="174"/>
    <col min="9747" max="9747" width="9.88671875" style="174" bestFit="1" customWidth="1"/>
    <col min="9748" max="9984" width="9" style="174"/>
    <col min="9985" max="9985" width="5.109375" style="174" customWidth="1"/>
    <col min="9986" max="9986" width="7.6640625" style="174" customWidth="1"/>
    <col min="9987" max="9987" width="5.109375" style="174" customWidth="1"/>
    <col min="9988" max="9994" width="9.6640625" style="174" customWidth="1"/>
    <col min="9995" max="9995" width="10.21875" style="174" bestFit="1" customWidth="1"/>
    <col min="9996" max="10002" width="9" style="174"/>
    <col min="10003" max="10003" width="9.88671875" style="174" bestFit="1" customWidth="1"/>
    <col min="10004" max="10240" width="9" style="174"/>
    <col min="10241" max="10241" width="5.109375" style="174" customWidth="1"/>
    <col min="10242" max="10242" width="7.6640625" style="174" customWidth="1"/>
    <col min="10243" max="10243" width="5.109375" style="174" customWidth="1"/>
    <col min="10244" max="10250" width="9.6640625" style="174" customWidth="1"/>
    <col min="10251" max="10251" width="10.21875" style="174" bestFit="1" customWidth="1"/>
    <col min="10252" max="10258" width="9" style="174"/>
    <col min="10259" max="10259" width="9.88671875" style="174" bestFit="1" customWidth="1"/>
    <col min="10260" max="10496" width="9" style="174"/>
    <col min="10497" max="10497" width="5.109375" style="174" customWidth="1"/>
    <col min="10498" max="10498" width="7.6640625" style="174" customWidth="1"/>
    <col min="10499" max="10499" width="5.109375" style="174" customWidth="1"/>
    <col min="10500" max="10506" width="9.6640625" style="174" customWidth="1"/>
    <col min="10507" max="10507" width="10.21875" style="174" bestFit="1" customWidth="1"/>
    <col min="10508" max="10514" width="9" style="174"/>
    <col min="10515" max="10515" width="9.88671875" style="174" bestFit="1" customWidth="1"/>
    <col min="10516" max="10752" width="9" style="174"/>
    <col min="10753" max="10753" width="5.109375" style="174" customWidth="1"/>
    <col min="10754" max="10754" width="7.6640625" style="174" customWidth="1"/>
    <col min="10755" max="10755" width="5.109375" style="174" customWidth="1"/>
    <col min="10756" max="10762" width="9.6640625" style="174" customWidth="1"/>
    <col min="10763" max="10763" width="10.21875" style="174" bestFit="1" customWidth="1"/>
    <col min="10764" max="10770" width="9" style="174"/>
    <col min="10771" max="10771" width="9.88671875" style="174" bestFit="1" customWidth="1"/>
    <col min="10772" max="11008" width="9" style="174"/>
    <col min="11009" max="11009" width="5.109375" style="174" customWidth="1"/>
    <col min="11010" max="11010" width="7.6640625" style="174" customWidth="1"/>
    <col min="11011" max="11011" width="5.109375" style="174" customWidth="1"/>
    <col min="11012" max="11018" width="9.6640625" style="174" customWidth="1"/>
    <col min="11019" max="11019" width="10.21875" style="174" bestFit="1" customWidth="1"/>
    <col min="11020" max="11026" width="9" style="174"/>
    <col min="11027" max="11027" width="9.88671875" style="174" bestFit="1" customWidth="1"/>
    <col min="11028" max="11264" width="9" style="174"/>
    <col min="11265" max="11265" width="5.109375" style="174" customWidth="1"/>
    <col min="11266" max="11266" width="7.6640625" style="174" customWidth="1"/>
    <col min="11267" max="11267" width="5.109375" style="174" customWidth="1"/>
    <col min="11268" max="11274" width="9.6640625" style="174" customWidth="1"/>
    <col min="11275" max="11275" width="10.21875" style="174" bestFit="1" customWidth="1"/>
    <col min="11276" max="11282" width="9" style="174"/>
    <col min="11283" max="11283" width="9.88671875" style="174" bestFit="1" customWidth="1"/>
    <col min="11284" max="11520" width="9" style="174"/>
    <col min="11521" max="11521" width="5.109375" style="174" customWidth="1"/>
    <col min="11522" max="11522" width="7.6640625" style="174" customWidth="1"/>
    <col min="11523" max="11523" width="5.109375" style="174" customWidth="1"/>
    <col min="11524" max="11530" width="9.6640625" style="174" customWidth="1"/>
    <col min="11531" max="11531" width="10.21875" style="174" bestFit="1" customWidth="1"/>
    <col min="11532" max="11538" width="9" style="174"/>
    <col min="11539" max="11539" width="9.88671875" style="174" bestFit="1" customWidth="1"/>
    <col min="11540" max="11776" width="9" style="174"/>
    <col min="11777" max="11777" width="5.109375" style="174" customWidth="1"/>
    <col min="11778" max="11778" width="7.6640625" style="174" customWidth="1"/>
    <col min="11779" max="11779" width="5.109375" style="174" customWidth="1"/>
    <col min="11780" max="11786" width="9.6640625" style="174" customWidth="1"/>
    <col min="11787" max="11787" width="10.21875" style="174" bestFit="1" customWidth="1"/>
    <col min="11788" max="11794" width="9" style="174"/>
    <col min="11795" max="11795" width="9.88671875" style="174" bestFit="1" customWidth="1"/>
    <col min="11796" max="12032" width="9" style="174"/>
    <col min="12033" max="12033" width="5.109375" style="174" customWidth="1"/>
    <col min="12034" max="12034" width="7.6640625" style="174" customWidth="1"/>
    <col min="12035" max="12035" width="5.109375" style="174" customWidth="1"/>
    <col min="12036" max="12042" width="9.6640625" style="174" customWidth="1"/>
    <col min="12043" max="12043" width="10.21875" style="174" bestFit="1" customWidth="1"/>
    <col min="12044" max="12050" width="9" style="174"/>
    <col min="12051" max="12051" width="9.88671875" style="174" bestFit="1" customWidth="1"/>
    <col min="12052" max="12288" width="9" style="174"/>
    <col min="12289" max="12289" width="5.109375" style="174" customWidth="1"/>
    <col min="12290" max="12290" width="7.6640625" style="174" customWidth="1"/>
    <col min="12291" max="12291" width="5.109375" style="174" customWidth="1"/>
    <col min="12292" max="12298" width="9.6640625" style="174" customWidth="1"/>
    <col min="12299" max="12299" width="10.21875" style="174" bestFit="1" customWidth="1"/>
    <col min="12300" max="12306" width="9" style="174"/>
    <col min="12307" max="12307" width="9.88671875" style="174" bestFit="1" customWidth="1"/>
    <col min="12308" max="12544" width="9" style="174"/>
    <col min="12545" max="12545" width="5.109375" style="174" customWidth="1"/>
    <col min="12546" max="12546" width="7.6640625" style="174" customWidth="1"/>
    <col min="12547" max="12547" width="5.109375" style="174" customWidth="1"/>
    <col min="12548" max="12554" width="9.6640625" style="174" customWidth="1"/>
    <col min="12555" max="12555" width="10.21875" style="174" bestFit="1" customWidth="1"/>
    <col min="12556" max="12562" width="9" style="174"/>
    <col min="12563" max="12563" width="9.88671875" style="174" bestFit="1" customWidth="1"/>
    <col min="12564" max="12800" width="9" style="174"/>
    <col min="12801" max="12801" width="5.109375" style="174" customWidth="1"/>
    <col min="12802" max="12802" width="7.6640625" style="174" customWidth="1"/>
    <col min="12803" max="12803" width="5.109375" style="174" customWidth="1"/>
    <col min="12804" max="12810" width="9.6640625" style="174" customWidth="1"/>
    <col min="12811" max="12811" width="10.21875" style="174" bestFit="1" customWidth="1"/>
    <col min="12812" max="12818" width="9" style="174"/>
    <col min="12819" max="12819" width="9.88671875" style="174" bestFit="1" customWidth="1"/>
    <col min="12820" max="13056" width="9" style="174"/>
    <col min="13057" max="13057" width="5.109375" style="174" customWidth="1"/>
    <col min="13058" max="13058" width="7.6640625" style="174" customWidth="1"/>
    <col min="13059" max="13059" width="5.109375" style="174" customWidth="1"/>
    <col min="13060" max="13066" width="9.6640625" style="174" customWidth="1"/>
    <col min="13067" max="13067" width="10.21875" style="174" bestFit="1" customWidth="1"/>
    <col min="13068" max="13074" width="9" style="174"/>
    <col min="13075" max="13075" width="9.88671875" style="174" bestFit="1" customWidth="1"/>
    <col min="13076" max="13312" width="9" style="174"/>
    <col min="13313" max="13313" width="5.109375" style="174" customWidth="1"/>
    <col min="13314" max="13314" width="7.6640625" style="174" customWidth="1"/>
    <col min="13315" max="13315" width="5.109375" style="174" customWidth="1"/>
    <col min="13316" max="13322" width="9.6640625" style="174" customWidth="1"/>
    <col min="13323" max="13323" width="10.21875" style="174" bestFit="1" customWidth="1"/>
    <col min="13324" max="13330" width="9" style="174"/>
    <col min="13331" max="13331" width="9.88671875" style="174" bestFit="1" customWidth="1"/>
    <col min="13332" max="13568" width="9" style="174"/>
    <col min="13569" max="13569" width="5.109375" style="174" customWidth="1"/>
    <col min="13570" max="13570" width="7.6640625" style="174" customWidth="1"/>
    <col min="13571" max="13571" width="5.109375" style="174" customWidth="1"/>
    <col min="13572" max="13578" width="9.6640625" style="174" customWidth="1"/>
    <col min="13579" max="13579" width="10.21875" style="174" bestFit="1" customWidth="1"/>
    <col min="13580" max="13586" width="9" style="174"/>
    <col min="13587" max="13587" width="9.88671875" style="174" bestFit="1" customWidth="1"/>
    <col min="13588" max="13824" width="9" style="174"/>
    <col min="13825" max="13825" width="5.109375" style="174" customWidth="1"/>
    <col min="13826" max="13826" width="7.6640625" style="174" customWidth="1"/>
    <col min="13827" max="13827" width="5.109375" style="174" customWidth="1"/>
    <col min="13828" max="13834" width="9.6640625" style="174" customWidth="1"/>
    <col min="13835" max="13835" width="10.21875" style="174" bestFit="1" customWidth="1"/>
    <col min="13836" max="13842" width="9" style="174"/>
    <col min="13843" max="13843" width="9.88671875" style="174" bestFit="1" customWidth="1"/>
    <col min="13844" max="14080" width="9" style="174"/>
    <col min="14081" max="14081" width="5.109375" style="174" customWidth="1"/>
    <col min="14082" max="14082" width="7.6640625" style="174" customWidth="1"/>
    <col min="14083" max="14083" width="5.109375" style="174" customWidth="1"/>
    <col min="14084" max="14090" width="9.6640625" style="174" customWidth="1"/>
    <col min="14091" max="14091" width="10.21875" style="174" bestFit="1" customWidth="1"/>
    <col min="14092" max="14098" width="9" style="174"/>
    <col min="14099" max="14099" width="9.88671875" style="174" bestFit="1" customWidth="1"/>
    <col min="14100" max="14336" width="9" style="174"/>
    <col min="14337" max="14337" width="5.109375" style="174" customWidth="1"/>
    <col min="14338" max="14338" width="7.6640625" style="174" customWidth="1"/>
    <col min="14339" max="14339" width="5.109375" style="174" customWidth="1"/>
    <col min="14340" max="14346" width="9.6640625" style="174" customWidth="1"/>
    <col min="14347" max="14347" width="10.21875" style="174" bestFit="1" customWidth="1"/>
    <col min="14348" max="14354" width="9" style="174"/>
    <col min="14355" max="14355" width="9.88671875" style="174" bestFit="1" customWidth="1"/>
    <col min="14356" max="14592" width="9" style="174"/>
    <col min="14593" max="14593" width="5.109375" style="174" customWidth="1"/>
    <col min="14594" max="14594" width="7.6640625" style="174" customWidth="1"/>
    <col min="14595" max="14595" width="5.109375" style="174" customWidth="1"/>
    <col min="14596" max="14602" width="9.6640625" style="174" customWidth="1"/>
    <col min="14603" max="14603" width="10.21875" style="174" bestFit="1" customWidth="1"/>
    <col min="14604" max="14610" width="9" style="174"/>
    <col min="14611" max="14611" width="9.88671875" style="174" bestFit="1" customWidth="1"/>
    <col min="14612" max="14848" width="9" style="174"/>
    <col min="14849" max="14849" width="5.109375" style="174" customWidth="1"/>
    <col min="14850" max="14850" width="7.6640625" style="174" customWidth="1"/>
    <col min="14851" max="14851" width="5.109375" style="174" customWidth="1"/>
    <col min="14852" max="14858" width="9.6640625" style="174" customWidth="1"/>
    <col min="14859" max="14859" width="10.21875" style="174" bestFit="1" customWidth="1"/>
    <col min="14860" max="14866" width="9" style="174"/>
    <col min="14867" max="14867" width="9.88671875" style="174" bestFit="1" customWidth="1"/>
    <col min="14868" max="15104" width="9" style="174"/>
    <col min="15105" max="15105" width="5.109375" style="174" customWidth="1"/>
    <col min="15106" max="15106" width="7.6640625" style="174" customWidth="1"/>
    <col min="15107" max="15107" width="5.109375" style="174" customWidth="1"/>
    <col min="15108" max="15114" width="9.6640625" style="174" customWidth="1"/>
    <col min="15115" max="15115" width="10.21875" style="174" bestFit="1" customWidth="1"/>
    <col min="15116" max="15122" width="9" style="174"/>
    <col min="15123" max="15123" width="9.88671875" style="174" bestFit="1" customWidth="1"/>
    <col min="15124" max="15360" width="9" style="174"/>
    <col min="15361" max="15361" width="5.109375" style="174" customWidth="1"/>
    <col min="15362" max="15362" width="7.6640625" style="174" customWidth="1"/>
    <col min="15363" max="15363" width="5.109375" style="174" customWidth="1"/>
    <col min="15364" max="15370" width="9.6640625" style="174" customWidth="1"/>
    <col min="15371" max="15371" width="10.21875" style="174" bestFit="1" customWidth="1"/>
    <col min="15372" max="15378" width="9" style="174"/>
    <col min="15379" max="15379" width="9.88671875" style="174" bestFit="1" customWidth="1"/>
    <col min="15380" max="15616" width="9" style="174"/>
    <col min="15617" max="15617" width="5.109375" style="174" customWidth="1"/>
    <col min="15618" max="15618" width="7.6640625" style="174" customWidth="1"/>
    <col min="15619" max="15619" width="5.109375" style="174" customWidth="1"/>
    <col min="15620" max="15626" width="9.6640625" style="174" customWidth="1"/>
    <col min="15627" max="15627" width="10.21875" style="174" bestFit="1" customWidth="1"/>
    <col min="15628" max="15634" width="9" style="174"/>
    <col min="15635" max="15635" width="9.88671875" style="174" bestFit="1" customWidth="1"/>
    <col min="15636" max="15872" width="9" style="174"/>
    <col min="15873" max="15873" width="5.109375" style="174" customWidth="1"/>
    <col min="15874" max="15874" width="7.6640625" style="174" customWidth="1"/>
    <col min="15875" max="15875" width="5.109375" style="174" customWidth="1"/>
    <col min="15876" max="15882" width="9.6640625" style="174" customWidth="1"/>
    <col min="15883" max="15883" width="10.21875" style="174" bestFit="1" customWidth="1"/>
    <col min="15884" max="15890" width="9" style="174"/>
    <col min="15891" max="15891" width="9.88671875" style="174" bestFit="1" customWidth="1"/>
    <col min="15892" max="16128" width="9" style="174"/>
    <col min="16129" max="16129" width="5.109375" style="174" customWidth="1"/>
    <col min="16130" max="16130" width="7.6640625" style="174" customWidth="1"/>
    <col min="16131" max="16131" width="5.109375" style="174" customWidth="1"/>
    <col min="16132" max="16138" width="9.6640625" style="174" customWidth="1"/>
    <col min="16139" max="16139" width="10.21875" style="174" bestFit="1" customWidth="1"/>
    <col min="16140" max="16146" width="9" style="174"/>
    <col min="16147" max="16147" width="9.88671875" style="174" bestFit="1" customWidth="1"/>
    <col min="16148" max="16384" width="9" style="174"/>
  </cols>
  <sheetData>
    <row r="1" spans="1:11" ht="18.75" customHeight="1" x14ac:dyDescent="0.2">
      <c r="A1" s="199"/>
      <c r="B1" s="46"/>
      <c r="C1" s="46"/>
      <c r="D1" s="48"/>
      <c r="E1" s="48"/>
      <c r="F1" s="48"/>
      <c r="G1" s="48"/>
      <c r="H1" s="48"/>
      <c r="I1" s="48"/>
      <c r="J1" s="48"/>
    </row>
    <row r="2" spans="1:11" ht="24" customHeight="1" thickBot="1" x14ac:dyDescent="0.25">
      <c r="A2" s="201" t="s">
        <v>206</v>
      </c>
      <c r="B2" s="46"/>
      <c r="C2" s="46"/>
      <c r="D2" s="48"/>
      <c r="E2" s="48"/>
      <c r="F2" s="48"/>
      <c r="G2" s="48"/>
      <c r="H2" s="48"/>
      <c r="I2" s="342" t="s">
        <v>135</v>
      </c>
      <c r="J2" s="342"/>
    </row>
    <row r="3" spans="1:11" ht="23.1" customHeight="1" thickTop="1" x14ac:dyDescent="0.2">
      <c r="A3" s="202"/>
      <c r="B3" s="203"/>
      <c r="C3" s="204" t="s">
        <v>154</v>
      </c>
      <c r="D3" s="343" t="s">
        <v>155</v>
      </c>
      <c r="E3" s="343" t="s">
        <v>156</v>
      </c>
      <c r="F3" s="343" t="s">
        <v>157</v>
      </c>
      <c r="G3" s="343" t="s">
        <v>158</v>
      </c>
      <c r="H3" s="343" t="s">
        <v>159</v>
      </c>
      <c r="I3" s="343" t="s">
        <v>160</v>
      </c>
      <c r="J3" s="345" t="s">
        <v>161</v>
      </c>
    </row>
    <row r="4" spans="1:11" ht="23.1" customHeight="1" thickBot="1" x14ac:dyDescent="0.25">
      <c r="A4" s="56" t="s">
        <v>162</v>
      </c>
      <c r="B4" s="205" t="s">
        <v>137</v>
      </c>
      <c r="C4" s="206"/>
      <c r="D4" s="344"/>
      <c r="E4" s="344"/>
      <c r="F4" s="344"/>
      <c r="G4" s="344"/>
      <c r="H4" s="344"/>
      <c r="I4" s="344"/>
      <c r="J4" s="346"/>
    </row>
    <row r="5" spans="1:11" ht="23.1" customHeight="1" x14ac:dyDescent="0.2">
      <c r="A5" s="207"/>
      <c r="B5" s="347" t="s">
        <v>148</v>
      </c>
      <c r="C5" s="347"/>
      <c r="D5" s="208">
        <v>1995</v>
      </c>
      <c r="E5" s="208">
        <v>429</v>
      </c>
      <c r="F5" s="208">
        <v>14014</v>
      </c>
      <c r="G5" s="208">
        <v>5012</v>
      </c>
      <c r="H5" s="208">
        <v>190</v>
      </c>
      <c r="I5" s="208">
        <v>883</v>
      </c>
      <c r="J5" s="209">
        <f t="shared" ref="J5:J32" si="0">SUM(D5:I5)</f>
        <v>22523</v>
      </c>
      <c r="K5" s="169"/>
    </row>
    <row r="6" spans="1:11" ht="23.1" customHeight="1" x14ac:dyDescent="0.2">
      <c r="A6" s="210" t="s">
        <v>114</v>
      </c>
      <c r="B6" s="331" t="s">
        <v>149</v>
      </c>
      <c r="C6" s="331"/>
      <c r="D6" s="211">
        <v>384414</v>
      </c>
      <c r="E6" s="211">
        <v>52720</v>
      </c>
      <c r="F6" s="211">
        <v>277839</v>
      </c>
      <c r="G6" s="211">
        <v>354314</v>
      </c>
      <c r="H6" s="211">
        <v>331617</v>
      </c>
      <c r="I6" s="211">
        <v>42900</v>
      </c>
      <c r="J6" s="212">
        <f t="shared" si="0"/>
        <v>1443804</v>
      </c>
      <c r="K6" s="213"/>
    </row>
    <row r="7" spans="1:11" ht="23.1" customHeight="1" x14ac:dyDescent="0.2">
      <c r="A7" s="210" t="s">
        <v>116</v>
      </c>
      <c r="B7" s="331" t="s">
        <v>150</v>
      </c>
      <c r="C7" s="331"/>
      <c r="D7" s="211">
        <v>43219200</v>
      </c>
      <c r="E7" s="211">
        <v>3570275</v>
      </c>
      <c r="F7" s="211">
        <v>482809</v>
      </c>
      <c r="G7" s="211">
        <v>168561</v>
      </c>
      <c r="H7" s="211">
        <v>1089770</v>
      </c>
      <c r="I7" s="211">
        <v>26940</v>
      </c>
      <c r="J7" s="214">
        <f t="shared" si="0"/>
        <v>48557555</v>
      </c>
      <c r="K7" s="213"/>
    </row>
    <row r="8" spans="1:11" ht="23.1" customHeight="1" thickBot="1" x14ac:dyDescent="0.25">
      <c r="A8" s="215"/>
      <c r="B8" s="348" t="s">
        <v>118</v>
      </c>
      <c r="C8" s="348"/>
      <c r="D8" s="216">
        <v>43605609</v>
      </c>
      <c r="E8" s="216">
        <v>3623424</v>
      </c>
      <c r="F8" s="216">
        <v>774662</v>
      </c>
      <c r="G8" s="216">
        <v>527887</v>
      </c>
      <c r="H8" s="216">
        <v>1421577</v>
      </c>
      <c r="I8" s="216">
        <v>70723</v>
      </c>
      <c r="J8" s="214">
        <f t="shared" si="0"/>
        <v>50023882</v>
      </c>
      <c r="K8" s="213"/>
    </row>
    <row r="9" spans="1:11" ht="23.1" customHeight="1" x14ac:dyDescent="0.2">
      <c r="A9" s="210"/>
      <c r="B9" s="264" t="s">
        <v>148</v>
      </c>
      <c r="C9" s="264"/>
      <c r="D9" s="217">
        <v>435</v>
      </c>
      <c r="E9" s="217">
        <v>690</v>
      </c>
      <c r="F9" s="217">
        <v>31176</v>
      </c>
      <c r="G9" s="217">
        <v>427</v>
      </c>
      <c r="H9" s="217">
        <v>27</v>
      </c>
      <c r="I9" s="217">
        <v>45</v>
      </c>
      <c r="J9" s="209">
        <f t="shared" si="0"/>
        <v>32800</v>
      </c>
      <c r="K9" s="213"/>
    </row>
    <row r="10" spans="1:11" ht="23.1" customHeight="1" x14ac:dyDescent="0.2">
      <c r="A10" s="210" t="s">
        <v>119</v>
      </c>
      <c r="B10" s="331" t="s">
        <v>149</v>
      </c>
      <c r="C10" s="331"/>
      <c r="D10" s="211">
        <v>30828</v>
      </c>
      <c r="E10" s="211">
        <v>164696</v>
      </c>
      <c r="F10" s="211">
        <v>104660</v>
      </c>
      <c r="G10" s="211">
        <v>35769</v>
      </c>
      <c r="H10" s="211">
        <v>0</v>
      </c>
      <c r="I10" s="211">
        <v>0</v>
      </c>
      <c r="J10" s="212">
        <f t="shared" si="0"/>
        <v>335953</v>
      </c>
      <c r="K10" s="213"/>
    </row>
    <row r="11" spans="1:11" ht="23.1" customHeight="1" x14ac:dyDescent="0.2">
      <c r="A11" s="210" t="s">
        <v>120</v>
      </c>
      <c r="B11" s="331" t="s">
        <v>150</v>
      </c>
      <c r="C11" s="331"/>
      <c r="D11" s="211">
        <v>2385230</v>
      </c>
      <c r="E11" s="211">
        <v>49007210</v>
      </c>
      <c r="F11" s="211">
        <v>3091213</v>
      </c>
      <c r="G11" s="211">
        <v>236398</v>
      </c>
      <c r="H11" s="211">
        <v>2189614</v>
      </c>
      <c r="I11" s="211">
        <v>271585</v>
      </c>
      <c r="J11" s="214">
        <f t="shared" si="0"/>
        <v>57181250</v>
      </c>
      <c r="K11" s="213"/>
    </row>
    <row r="12" spans="1:11" ht="23.1" customHeight="1" thickBot="1" x14ac:dyDescent="0.25">
      <c r="A12" s="210"/>
      <c r="B12" s="344" t="s">
        <v>118</v>
      </c>
      <c r="C12" s="344"/>
      <c r="D12" s="216">
        <v>2416493</v>
      </c>
      <c r="E12" s="216">
        <v>49172596</v>
      </c>
      <c r="F12" s="216">
        <v>3227049</v>
      </c>
      <c r="G12" s="216">
        <v>272594</v>
      </c>
      <c r="H12" s="216">
        <v>2189641</v>
      </c>
      <c r="I12" s="216">
        <v>271630</v>
      </c>
      <c r="J12" s="214">
        <f t="shared" si="0"/>
        <v>57550003</v>
      </c>
      <c r="K12" s="213"/>
    </row>
    <row r="13" spans="1:11" ht="23.1" customHeight="1" x14ac:dyDescent="0.2">
      <c r="A13" s="207"/>
      <c r="B13" s="347" t="s">
        <v>148</v>
      </c>
      <c r="C13" s="347"/>
      <c r="D13" s="208">
        <v>59092</v>
      </c>
      <c r="E13" s="208">
        <v>291349</v>
      </c>
      <c r="F13" s="208">
        <v>9058</v>
      </c>
      <c r="G13" s="208">
        <v>136094</v>
      </c>
      <c r="H13" s="208">
        <v>21847</v>
      </c>
      <c r="I13" s="208">
        <v>1116</v>
      </c>
      <c r="J13" s="209">
        <f t="shared" si="0"/>
        <v>518556</v>
      </c>
      <c r="K13" s="213"/>
    </row>
    <row r="14" spans="1:11" ht="23.1" customHeight="1" x14ac:dyDescent="0.2">
      <c r="A14" s="210" t="s">
        <v>121</v>
      </c>
      <c r="B14" s="331" t="s">
        <v>149</v>
      </c>
      <c r="C14" s="331"/>
      <c r="D14" s="211">
        <v>57073</v>
      </c>
      <c r="E14" s="211">
        <v>69026</v>
      </c>
      <c r="F14" s="211">
        <v>155489</v>
      </c>
      <c r="G14" s="211">
        <v>42549</v>
      </c>
      <c r="H14" s="211">
        <v>45719</v>
      </c>
      <c r="I14" s="211">
        <v>6031</v>
      </c>
      <c r="J14" s="212">
        <f t="shared" si="0"/>
        <v>375887</v>
      </c>
      <c r="K14" s="213"/>
    </row>
    <row r="15" spans="1:11" ht="23.1" customHeight="1" x14ac:dyDescent="0.2">
      <c r="A15" s="210" t="s">
        <v>122</v>
      </c>
      <c r="B15" s="331" t="s">
        <v>150</v>
      </c>
      <c r="C15" s="331"/>
      <c r="D15" s="211">
        <v>1285612</v>
      </c>
      <c r="E15" s="211">
        <v>5317807</v>
      </c>
      <c r="F15" s="211">
        <v>70617371</v>
      </c>
      <c r="G15" s="211">
        <v>4387161</v>
      </c>
      <c r="H15" s="211">
        <v>1526174</v>
      </c>
      <c r="I15" s="211">
        <v>3291631</v>
      </c>
      <c r="J15" s="214">
        <f t="shared" si="0"/>
        <v>86425756</v>
      </c>
      <c r="K15" s="213"/>
    </row>
    <row r="16" spans="1:11" ht="23.1" customHeight="1" thickBot="1" x14ac:dyDescent="0.25">
      <c r="A16" s="215"/>
      <c r="B16" s="348" t="s">
        <v>118</v>
      </c>
      <c r="C16" s="348"/>
      <c r="D16" s="216">
        <v>1401777</v>
      </c>
      <c r="E16" s="216">
        <v>5678182</v>
      </c>
      <c r="F16" s="216">
        <v>70781918</v>
      </c>
      <c r="G16" s="216">
        <v>4565804</v>
      </c>
      <c r="H16" s="216">
        <v>1593740</v>
      </c>
      <c r="I16" s="216">
        <v>3298778</v>
      </c>
      <c r="J16" s="214">
        <f t="shared" si="0"/>
        <v>87320199</v>
      </c>
      <c r="K16" s="213"/>
    </row>
    <row r="17" spans="1:19" ht="23.1" customHeight="1" x14ac:dyDescent="0.2">
      <c r="A17" s="210"/>
      <c r="B17" s="264" t="s">
        <v>148</v>
      </c>
      <c r="C17" s="264"/>
      <c r="D17" s="217">
        <v>24702</v>
      </c>
      <c r="E17" s="217">
        <v>1256</v>
      </c>
      <c r="F17" s="217">
        <v>13667</v>
      </c>
      <c r="G17" s="217">
        <v>813</v>
      </c>
      <c r="H17" s="217">
        <v>9825</v>
      </c>
      <c r="I17" s="217">
        <v>32</v>
      </c>
      <c r="J17" s="209">
        <f t="shared" si="0"/>
        <v>50295</v>
      </c>
      <c r="K17" s="213"/>
    </row>
    <row r="18" spans="1:19" ht="23.1" customHeight="1" x14ac:dyDescent="0.2">
      <c r="A18" s="210" t="s">
        <v>123</v>
      </c>
      <c r="B18" s="331" t="s">
        <v>149</v>
      </c>
      <c r="C18" s="331"/>
      <c r="D18" s="211">
        <v>88975</v>
      </c>
      <c r="E18" s="211">
        <v>112987</v>
      </c>
      <c r="F18" s="211">
        <v>295778</v>
      </c>
      <c r="G18" s="211">
        <v>3548760</v>
      </c>
      <c r="H18" s="211">
        <v>10000</v>
      </c>
      <c r="I18" s="211">
        <v>0</v>
      </c>
      <c r="J18" s="212">
        <f t="shared" si="0"/>
        <v>4056500</v>
      </c>
      <c r="K18" s="213"/>
    </row>
    <row r="19" spans="1:19" ht="23.1" customHeight="1" x14ac:dyDescent="0.2">
      <c r="A19" s="210" t="s">
        <v>124</v>
      </c>
      <c r="B19" s="331" t="s">
        <v>150</v>
      </c>
      <c r="C19" s="331"/>
      <c r="D19" s="211">
        <v>75539</v>
      </c>
      <c r="E19" s="211">
        <v>262229</v>
      </c>
      <c r="F19" s="211">
        <v>3169786</v>
      </c>
      <c r="G19" s="211">
        <v>73125193</v>
      </c>
      <c r="H19" s="211">
        <v>122544</v>
      </c>
      <c r="I19" s="211">
        <v>882371</v>
      </c>
      <c r="J19" s="214">
        <f t="shared" si="0"/>
        <v>77637662</v>
      </c>
      <c r="K19" s="213"/>
    </row>
    <row r="20" spans="1:19" ht="23.1" customHeight="1" thickBot="1" x14ac:dyDescent="0.25">
      <c r="A20" s="210"/>
      <c r="B20" s="344" t="s">
        <v>118</v>
      </c>
      <c r="C20" s="344"/>
      <c r="D20" s="216">
        <v>189216</v>
      </c>
      <c r="E20" s="216">
        <v>376472</v>
      </c>
      <c r="F20" s="216">
        <v>3479231</v>
      </c>
      <c r="G20" s="216">
        <v>76674766</v>
      </c>
      <c r="H20" s="216">
        <v>142369</v>
      </c>
      <c r="I20" s="216">
        <v>882403</v>
      </c>
      <c r="J20" s="214">
        <f t="shared" si="0"/>
        <v>81744457</v>
      </c>
      <c r="K20" s="213"/>
    </row>
    <row r="21" spans="1:19" ht="23.1" customHeight="1" x14ac:dyDescent="0.2">
      <c r="A21" s="207"/>
      <c r="B21" s="347" t="s">
        <v>148</v>
      </c>
      <c r="C21" s="347"/>
      <c r="D21" s="208">
        <v>720</v>
      </c>
      <c r="E21" s="208">
        <v>430</v>
      </c>
      <c r="F21" s="208">
        <v>3837</v>
      </c>
      <c r="G21" s="208">
        <v>3015</v>
      </c>
      <c r="H21" s="208">
        <v>89</v>
      </c>
      <c r="I21" s="208">
        <v>134</v>
      </c>
      <c r="J21" s="209">
        <f t="shared" si="0"/>
        <v>8225</v>
      </c>
      <c r="K21" s="213"/>
    </row>
    <row r="22" spans="1:19" ht="23.1" customHeight="1" x14ac:dyDescent="0.2">
      <c r="A22" s="210" t="s">
        <v>125</v>
      </c>
      <c r="B22" s="331" t="s">
        <v>149</v>
      </c>
      <c r="C22" s="331"/>
      <c r="D22" s="211">
        <v>28241</v>
      </c>
      <c r="E22" s="211">
        <v>32824</v>
      </c>
      <c r="F22" s="211">
        <v>1700</v>
      </c>
      <c r="G22" s="211">
        <v>0</v>
      </c>
      <c r="H22" s="211">
        <v>1755</v>
      </c>
      <c r="I22" s="211">
        <v>1661</v>
      </c>
      <c r="J22" s="212">
        <f t="shared" si="0"/>
        <v>66181</v>
      </c>
      <c r="K22" s="213"/>
    </row>
    <row r="23" spans="1:19" ht="23.1" customHeight="1" x14ac:dyDescent="0.2">
      <c r="A23" s="210" t="s">
        <v>126</v>
      </c>
      <c r="B23" s="331" t="s">
        <v>150</v>
      </c>
      <c r="C23" s="331"/>
      <c r="D23" s="211">
        <v>471015</v>
      </c>
      <c r="E23" s="211">
        <v>1169454</v>
      </c>
      <c r="F23" s="211">
        <v>274939</v>
      </c>
      <c r="G23" s="211">
        <v>292610</v>
      </c>
      <c r="H23" s="211">
        <v>36592322</v>
      </c>
      <c r="I23" s="211">
        <v>658043</v>
      </c>
      <c r="J23" s="214">
        <f t="shared" si="0"/>
        <v>39458383</v>
      </c>
      <c r="K23" s="213"/>
    </row>
    <row r="24" spans="1:19" ht="23.1" customHeight="1" thickBot="1" x14ac:dyDescent="0.25">
      <c r="A24" s="215"/>
      <c r="B24" s="348" t="s">
        <v>118</v>
      </c>
      <c r="C24" s="348"/>
      <c r="D24" s="216">
        <v>499976</v>
      </c>
      <c r="E24" s="216">
        <v>1202708</v>
      </c>
      <c r="F24" s="216">
        <v>280476</v>
      </c>
      <c r="G24" s="216">
        <v>295625</v>
      </c>
      <c r="H24" s="216">
        <v>36594166</v>
      </c>
      <c r="I24" s="216">
        <v>659838</v>
      </c>
      <c r="J24" s="214">
        <f t="shared" si="0"/>
        <v>39532789</v>
      </c>
      <c r="K24" s="213"/>
    </row>
    <row r="25" spans="1:19" ht="23.1" customHeight="1" x14ac:dyDescent="0.2">
      <c r="A25" s="210"/>
      <c r="B25" s="264" t="s">
        <v>148</v>
      </c>
      <c r="C25" s="264"/>
      <c r="D25" s="217">
        <v>1992</v>
      </c>
      <c r="E25" s="217">
        <v>808</v>
      </c>
      <c r="F25" s="217">
        <v>790</v>
      </c>
      <c r="G25" s="217">
        <v>349</v>
      </c>
      <c r="H25" s="217">
        <v>42</v>
      </c>
      <c r="I25" s="217">
        <v>0</v>
      </c>
      <c r="J25" s="209">
        <f t="shared" si="0"/>
        <v>3981</v>
      </c>
      <c r="K25" s="213"/>
      <c r="L25" s="218"/>
    </row>
    <row r="26" spans="1:19" ht="23.1" customHeight="1" x14ac:dyDescent="0.2">
      <c r="A26" s="210" t="s">
        <v>127</v>
      </c>
      <c r="B26" s="331" t="s">
        <v>149</v>
      </c>
      <c r="C26" s="331"/>
      <c r="D26" s="211">
        <v>26000</v>
      </c>
      <c r="E26" s="211">
        <v>0</v>
      </c>
      <c r="F26" s="211">
        <v>0</v>
      </c>
      <c r="G26" s="211">
        <v>0</v>
      </c>
      <c r="H26" s="211">
        <v>9400</v>
      </c>
      <c r="I26" s="211">
        <v>7939</v>
      </c>
      <c r="J26" s="212">
        <f t="shared" si="0"/>
        <v>43339</v>
      </c>
      <c r="K26" s="213"/>
      <c r="L26" s="218"/>
    </row>
    <row r="27" spans="1:19" ht="23.1" customHeight="1" x14ac:dyDescent="0.2">
      <c r="A27" s="210" t="s">
        <v>163</v>
      </c>
      <c r="B27" s="331" t="s">
        <v>150</v>
      </c>
      <c r="C27" s="331"/>
      <c r="D27" s="211">
        <v>72258</v>
      </c>
      <c r="E27" s="211">
        <v>150577</v>
      </c>
      <c r="F27" s="211">
        <v>1210338</v>
      </c>
      <c r="G27" s="211">
        <v>538884</v>
      </c>
      <c r="H27" s="211">
        <v>396554</v>
      </c>
      <c r="I27" s="211">
        <v>43264577</v>
      </c>
      <c r="J27" s="214">
        <f t="shared" si="0"/>
        <v>45633188</v>
      </c>
      <c r="K27" s="213"/>
      <c r="L27" s="218"/>
    </row>
    <row r="28" spans="1:19" ht="23.1" customHeight="1" thickBot="1" x14ac:dyDescent="0.25">
      <c r="A28" s="210"/>
      <c r="B28" s="344" t="s">
        <v>118</v>
      </c>
      <c r="C28" s="344"/>
      <c r="D28" s="216">
        <v>100250</v>
      </c>
      <c r="E28" s="216">
        <v>151385</v>
      </c>
      <c r="F28" s="216">
        <v>1211128</v>
      </c>
      <c r="G28" s="216">
        <v>539233</v>
      </c>
      <c r="H28" s="216">
        <v>405996</v>
      </c>
      <c r="I28" s="216">
        <v>43272516</v>
      </c>
      <c r="J28" s="214">
        <f t="shared" si="0"/>
        <v>45680508</v>
      </c>
      <c r="K28" s="213"/>
      <c r="L28" s="218"/>
    </row>
    <row r="29" spans="1:19" ht="23.1" customHeight="1" x14ac:dyDescent="0.2">
      <c r="A29" s="207"/>
      <c r="B29" s="347" t="s">
        <v>148</v>
      </c>
      <c r="C29" s="347"/>
      <c r="D29" s="208">
        <v>88936</v>
      </c>
      <c r="E29" s="208">
        <v>294962</v>
      </c>
      <c r="F29" s="208">
        <v>72542</v>
      </c>
      <c r="G29" s="208">
        <v>145710</v>
      </c>
      <c r="H29" s="208">
        <v>32020</v>
      </c>
      <c r="I29" s="208">
        <v>2210</v>
      </c>
      <c r="J29" s="209">
        <f t="shared" si="0"/>
        <v>636380</v>
      </c>
      <c r="K29" s="213"/>
      <c r="S29" s="218"/>
    </row>
    <row r="30" spans="1:19" ht="23.1" customHeight="1" x14ac:dyDescent="0.2">
      <c r="A30" s="210" t="s">
        <v>129</v>
      </c>
      <c r="B30" s="331" t="s">
        <v>149</v>
      </c>
      <c r="C30" s="331"/>
      <c r="D30" s="211">
        <v>615531</v>
      </c>
      <c r="E30" s="211">
        <v>432253</v>
      </c>
      <c r="F30" s="211">
        <v>835466</v>
      </c>
      <c r="G30" s="211">
        <v>3981392</v>
      </c>
      <c r="H30" s="211">
        <v>398491</v>
      </c>
      <c r="I30" s="211">
        <v>58531</v>
      </c>
      <c r="J30" s="212">
        <f t="shared" si="0"/>
        <v>6321664</v>
      </c>
      <c r="K30" s="213"/>
    </row>
    <row r="31" spans="1:19" ht="23.1" customHeight="1" x14ac:dyDescent="0.2">
      <c r="A31" s="210" t="s">
        <v>118</v>
      </c>
      <c r="B31" s="331" t="s">
        <v>150</v>
      </c>
      <c r="C31" s="331"/>
      <c r="D31" s="211">
        <v>47508854</v>
      </c>
      <c r="E31" s="211">
        <v>59477552</v>
      </c>
      <c r="F31" s="211">
        <v>78846456</v>
      </c>
      <c r="G31" s="211">
        <v>78748807</v>
      </c>
      <c r="H31" s="211">
        <v>41916978</v>
      </c>
      <c r="I31" s="211">
        <v>48395147</v>
      </c>
      <c r="J31" s="214">
        <f t="shared" si="0"/>
        <v>354893794</v>
      </c>
      <c r="K31" s="213"/>
    </row>
    <row r="32" spans="1:19" ht="23.1" customHeight="1" thickBot="1" x14ac:dyDescent="0.25">
      <c r="A32" s="219"/>
      <c r="B32" s="349" t="s">
        <v>118</v>
      </c>
      <c r="C32" s="349"/>
      <c r="D32" s="220">
        <v>48213321</v>
      </c>
      <c r="E32" s="220">
        <v>60204767</v>
      </c>
      <c r="F32" s="220">
        <v>79754464</v>
      </c>
      <c r="G32" s="220">
        <v>82875909</v>
      </c>
      <c r="H32" s="220">
        <v>42347489</v>
      </c>
      <c r="I32" s="220">
        <v>48455888</v>
      </c>
      <c r="J32" s="221">
        <f t="shared" si="0"/>
        <v>361851838</v>
      </c>
      <c r="K32" s="213"/>
    </row>
    <row r="33" spans="1:24" ht="24" customHeight="1" thickTop="1" x14ac:dyDescent="0.2">
      <c r="A33" s="50" t="s">
        <v>151</v>
      </c>
      <c r="B33" s="50"/>
      <c r="C33" s="50"/>
      <c r="D33" s="90"/>
      <c r="E33" s="90"/>
      <c r="F33" s="90"/>
      <c r="G33" s="90"/>
      <c r="H33" s="90" t="s">
        <v>164</v>
      </c>
      <c r="I33" s="95"/>
      <c r="J33" s="90"/>
      <c r="K33" s="96"/>
    </row>
    <row r="34" spans="1:24" ht="24" customHeight="1" x14ac:dyDescent="0.2">
      <c r="A34" s="50"/>
      <c r="B34" s="50"/>
      <c r="C34" s="50"/>
      <c r="D34" s="90"/>
      <c r="E34" s="90"/>
      <c r="F34" s="90"/>
      <c r="G34" s="90"/>
      <c r="H34" s="90"/>
      <c r="I34" s="97"/>
      <c r="J34" s="90"/>
      <c r="K34" s="96"/>
    </row>
    <row r="35" spans="1:24" ht="24.9" customHeight="1" x14ac:dyDescent="0.2">
      <c r="A35" s="174"/>
      <c r="D35" s="98"/>
      <c r="E35" s="98"/>
      <c r="F35" s="98"/>
      <c r="H35" s="100"/>
      <c r="I35" s="100"/>
      <c r="J35" s="222"/>
      <c r="K35" s="96"/>
    </row>
    <row r="36" spans="1:24" ht="24.9" customHeight="1" x14ac:dyDescent="0.2">
      <c r="A36" s="174"/>
      <c r="D36" s="98"/>
      <c r="E36" s="98"/>
      <c r="F36" s="98"/>
      <c r="G36" s="98"/>
      <c r="H36" s="98"/>
      <c r="I36" s="98"/>
      <c r="J36" s="98"/>
    </row>
    <row r="37" spans="1:24" ht="24.9" customHeight="1" x14ac:dyDescent="0.2">
      <c r="A37" s="174"/>
      <c r="D37" s="98"/>
      <c r="E37" s="98"/>
      <c r="F37" s="98"/>
      <c r="G37" s="98"/>
      <c r="H37" s="98"/>
      <c r="I37" s="98"/>
      <c r="J37" s="98"/>
    </row>
    <row r="38" spans="1:24" ht="24.9" customHeight="1" x14ac:dyDescent="0.2">
      <c r="A38" s="174"/>
      <c r="D38" s="98"/>
      <c r="E38" s="98"/>
      <c r="F38" s="98"/>
      <c r="G38" s="98"/>
      <c r="H38" s="98"/>
      <c r="I38" s="98"/>
      <c r="J38" s="98"/>
    </row>
    <row r="39" spans="1:24" ht="24.9" customHeight="1" x14ac:dyDescent="0.2"/>
    <row r="40" spans="1:24" ht="24.9" customHeight="1" x14ac:dyDescent="0.2"/>
    <row r="41" spans="1:24" ht="24.9" customHeight="1" x14ac:dyDescent="0.2"/>
    <row r="42" spans="1:24" ht="24.9" customHeight="1" x14ac:dyDescent="0.2"/>
    <row r="43" spans="1:24" ht="20.100000000000001" customHeight="1" x14ac:dyDescent="0.2"/>
    <row r="46" spans="1:24" x14ac:dyDescent="0.2">
      <c r="O46" s="218"/>
      <c r="P46" s="218"/>
      <c r="W46" s="218"/>
      <c r="X46" s="218"/>
    </row>
    <row r="47" spans="1:24" x14ac:dyDescent="0.2">
      <c r="O47" s="218"/>
      <c r="P47" s="218"/>
      <c r="W47" s="218"/>
      <c r="X47" s="218"/>
    </row>
    <row r="48" spans="1:24" x14ac:dyDescent="0.2">
      <c r="O48" s="218"/>
      <c r="P48" s="218"/>
      <c r="W48" s="218"/>
      <c r="X48" s="218"/>
    </row>
    <row r="49" spans="12:31" x14ac:dyDescent="0.2">
      <c r="O49" s="218"/>
      <c r="P49" s="218"/>
      <c r="W49" s="218"/>
      <c r="X49" s="218"/>
    </row>
    <row r="50" spans="12:31" x14ac:dyDescent="0.2"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</row>
  </sheetData>
  <mergeCells count="36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I2:J2"/>
    <mergeCell ref="D3:D4"/>
    <mergeCell ref="E3:E4"/>
    <mergeCell ref="F3:F4"/>
    <mergeCell ref="G3:G4"/>
    <mergeCell ref="H3:H4"/>
    <mergeCell ref="I3:I4"/>
    <mergeCell ref="J3:J4"/>
    <mergeCell ref="B5:C5"/>
    <mergeCell ref="B6:C6"/>
    <mergeCell ref="B7:C7"/>
    <mergeCell ref="B8:C8"/>
    <mergeCell ref="B9:C9"/>
  </mergeCells>
  <phoneticPr fontId="3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目次</vt:lpstr>
      <vt:lpstr>Ⅱ-1</vt:lpstr>
      <vt:lpstr>Ⅱ-2</vt:lpstr>
      <vt:lpstr>Ⅱ-3</vt:lpstr>
      <vt:lpstr>Ⅱ-4</vt:lpstr>
      <vt:lpstr>Ⅱ-5-1,2</vt:lpstr>
      <vt:lpstr>Ⅱ-5-3</vt:lpstr>
      <vt:lpstr>'Ⅱ-1'!Print_Area</vt:lpstr>
      <vt:lpstr>'Ⅱ-2'!Print_Area</vt:lpstr>
      <vt:lpstr>'Ⅱ-3'!Print_Area</vt:lpstr>
      <vt:lpstr>'Ⅱ-4'!Print_Area</vt:lpstr>
      <vt:lpstr>'Ⅱ-5-1,2'!Print_Area</vt:lpstr>
      <vt:lpstr>'Ⅱ-5-3'!Print_Area</vt:lpstr>
      <vt:lpstr>目次!Print_Area</vt:lpstr>
      <vt:lpstr>'Ⅱ-2'!Print_Titles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2020-11-24T23:53:14Z</cp:lastPrinted>
  <dcterms:created xsi:type="dcterms:W3CDTF">2020-11-24T07:03:14Z</dcterms:created>
  <dcterms:modified xsi:type="dcterms:W3CDTF">2023-11-20T06:20:37Z</dcterms:modified>
</cp:coreProperties>
</file>