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p-ths-fs01s2\共有\東北運輸局\! 08.(共有)自動車交通部\! 02.(共有)旅客第一課\02.日常文書フォルダ　【保存期間１年未満】\01_共有\2023年度\09_通達\20240301更新申請審査見直し・運賃制度一部改正（貸切）\HP掲載用データ\各種手続\経営許可申請書\"/>
    </mc:Choice>
  </mc:AlternateContent>
  <xr:revisionPtr revIDLastSave="0" documentId="13_ncr:1_{6775676D-099E-4EEF-AFEA-68C23EEF5C14}" xr6:coauthVersionLast="47" xr6:coauthVersionMax="47" xr10:uidLastSave="{00000000-0000-0000-0000-000000000000}"/>
  <bookViews>
    <workbookView xWindow="28680" yWindow="-120" windowWidth="29040" windowHeight="15720" tabRatio="907" activeTab="9" xr2:uid="{00000000-000D-0000-FFFF-FFFF00000000}"/>
  </bookViews>
  <sheets>
    <sheet name="許可申請書" sheetId="33" r:id="rId1"/>
    <sheet name="事業計画" sheetId="34" r:id="rId2"/>
    <sheet name="留意点" sheetId="36" r:id="rId3"/>
    <sheet name="【別紙１】所要資金" sheetId="37" r:id="rId4"/>
    <sheet name="【別紙２】車両費等明細" sheetId="38" r:id="rId5"/>
    <sheet name="【別紙３－１】運転資金" sheetId="39" r:id="rId6"/>
    <sheet name="【別紙３－２】保険料等" sheetId="40" r:id="rId7"/>
    <sheet name="【別紙４】車両購入明細一覧表" sheetId="41" r:id="rId8"/>
    <sheet name="【別紙５】休憩仮眠" sheetId="42" r:id="rId9"/>
    <sheet name="【別紙６】管理体制" sheetId="43" r:id="rId10"/>
    <sheet name="【参考】各種宣誓書" sheetId="44" r:id="rId11"/>
    <sheet name="【参考】各種承諾書" sheetId="45" r:id="rId12"/>
  </sheets>
  <definedNames>
    <definedName name="_xlnm.Print_Area" localSheetId="11">【参考】各種承諾書!$A$1:$I$199</definedName>
    <definedName name="_xlnm.Print_Area" localSheetId="10">【参考】各種宣誓書!$A$1:$J$217</definedName>
    <definedName name="_xlnm.Print_Area" localSheetId="3">【別紙１】所要資金!$A$1:$K$63</definedName>
    <definedName name="_xlnm.Print_Area" localSheetId="4">【別紙２】車両費等明細!$A$1:$J$62</definedName>
    <definedName name="_xlnm.Print_Area" localSheetId="6">'【別紙３－２】保険料等'!$A$1:$AO$34</definedName>
    <definedName name="_xlnm.Print_Area" localSheetId="7">【別紙４】車両購入明細一覧表!$A$1:$M$24</definedName>
    <definedName name="_xlnm.Print_Area" localSheetId="8">【別紙５】休憩仮眠!$A$1:$J$9</definedName>
    <definedName name="_xlnm.Print_Area" localSheetId="9">【別紙６】管理体制!$A$1:$AE$84</definedName>
    <definedName name="_xlnm.Print_Area" localSheetId="1">事業計画!$A$1:$AJ$42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 i="34" l="1"/>
  <c r="W23" i="34"/>
  <c r="AJ28" i="40"/>
  <c r="G11" i="37" l="1"/>
  <c r="E12" i="41" l="1"/>
  <c r="H20" i="38" l="1"/>
  <c r="G15" i="37"/>
  <c r="G13" i="37"/>
  <c r="E9" i="37"/>
  <c r="G9" i="37"/>
  <c r="E11" i="37"/>
  <c r="H18" i="38"/>
  <c r="E15" i="37" s="1"/>
  <c r="H16" i="38"/>
  <c r="B20" i="38" s="1"/>
  <c r="H13" i="38"/>
  <c r="H9" i="38"/>
  <c r="H11" i="38"/>
  <c r="M13" i="41"/>
  <c r="F12" i="41"/>
  <c r="G12" i="41"/>
  <c r="M12" i="41" s="1"/>
  <c r="E5" i="37" s="1"/>
  <c r="H12" i="41"/>
  <c r="I12" i="41"/>
  <c r="J12" i="41"/>
  <c r="K12" i="41"/>
  <c r="L12" i="41"/>
  <c r="E13" i="37" l="1"/>
  <c r="B13" i="38"/>
  <c r="F14" i="41"/>
  <c r="G14" i="41"/>
  <c r="H14" i="41"/>
  <c r="I14" i="41"/>
  <c r="J14" i="41"/>
  <c r="K14" i="41"/>
  <c r="L14" i="41"/>
  <c r="E14" i="41"/>
  <c r="M14" i="41" l="1"/>
  <c r="E11" i="41"/>
  <c r="L15" i="40"/>
  <c r="E43" i="37" s="1"/>
  <c r="H50" i="38"/>
  <c r="H55" i="38"/>
  <c r="E7" i="37" l="1"/>
  <c r="G7" i="37"/>
  <c r="B6" i="38"/>
  <c r="AJ29" i="40"/>
  <c r="Z28" i="39" l="1"/>
  <c r="AM26" i="39" l="1"/>
  <c r="N28" i="39" s="1"/>
  <c r="M19" i="41" l="1"/>
  <c r="L13" i="40" s="1"/>
  <c r="E41" i="37" s="1"/>
  <c r="M18" i="41"/>
  <c r="L11" i="40" s="1"/>
  <c r="E39" i="37" s="1"/>
  <c r="M17" i="41"/>
  <c r="L9" i="40" s="1"/>
  <c r="E37" i="37" s="1"/>
  <c r="M16" i="41"/>
  <c r="L7" i="40" s="1"/>
  <c r="E35" i="37" s="1"/>
  <c r="M15" i="41"/>
  <c r="L5" i="40" s="1"/>
  <c r="E33" i="37" s="1"/>
  <c r="L11" i="41"/>
  <c r="K11" i="41"/>
  <c r="J11" i="41"/>
  <c r="I11" i="41"/>
  <c r="H11" i="41"/>
  <c r="G11" i="41"/>
  <c r="F11" i="41"/>
  <c r="M7" i="41"/>
  <c r="AC30" i="40"/>
  <c r="L18" i="40"/>
  <c r="E47" i="37" s="1"/>
  <c r="G47" i="37" s="1"/>
  <c r="AA46" i="39"/>
  <c r="N18" i="39" s="1"/>
  <c r="E21" i="37" s="1"/>
  <c r="AA45" i="39"/>
  <c r="AA44" i="39"/>
  <c r="AA43" i="39"/>
  <c r="AA42" i="39"/>
  <c r="AM39" i="39"/>
  <c r="AI39" i="39"/>
  <c r="AD39" i="39"/>
  <c r="L39" i="39"/>
  <c r="Z39" i="39" s="1"/>
  <c r="AM38" i="39"/>
  <c r="AI38" i="39"/>
  <c r="AD38" i="39"/>
  <c r="L38" i="39"/>
  <c r="Z38" i="39" s="1"/>
  <c r="AM37" i="39"/>
  <c r="AI37" i="39"/>
  <c r="AD37" i="39"/>
  <c r="L37" i="39"/>
  <c r="Z37" i="39" s="1"/>
  <c r="N32" i="39"/>
  <c r="E29" i="37" s="1"/>
  <c r="AM27" i="39"/>
  <c r="N27" i="39"/>
  <c r="N26" i="39"/>
  <c r="N25" i="39"/>
  <c r="N30" i="39" s="1"/>
  <c r="N23" i="39"/>
  <c r="E25" i="37" s="1"/>
  <c r="AK21" i="39"/>
  <c r="N21" i="39"/>
  <c r="N20" i="39"/>
  <c r="N19" i="39"/>
  <c r="N22" i="39" s="1"/>
  <c r="E23" i="37" s="1"/>
  <c r="AM13" i="39"/>
  <c r="AM12" i="39"/>
  <c r="AM11" i="39"/>
  <c r="AM10" i="39"/>
  <c r="AM9" i="39"/>
  <c r="AM8" i="39"/>
  <c r="AM7" i="39"/>
  <c r="AM6" i="39"/>
  <c r="AM5" i="39"/>
  <c r="AM4" i="39"/>
  <c r="N14" i="39" s="1"/>
  <c r="H54" i="38"/>
  <c r="H53" i="38"/>
  <c r="H52" i="38"/>
  <c r="H51" i="38"/>
  <c r="H49" i="38"/>
  <c r="H48" i="38"/>
  <c r="H47" i="38"/>
  <c r="H46" i="38"/>
  <c r="H45" i="38"/>
  <c r="H44" i="38"/>
  <c r="H43" i="38"/>
  <c r="H42" i="38"/>
  <c r="H41" i="38"/>
  <c r="H37" i="38"/>
  <c r="H36" i="38"/>
  <c r="H35" i="38"/>
  <c r="H34" i="38"/>
  <c r="H33" i="38"/>
  <c r="H32" i="38"/>
  <c r="H31" i="38"/>
  <c r="H30" i="38"/>
  <c r="H29" i="38"/>
  <c r="H28" i="38"/>
  <c r="H27" i="38"/>
  <c r="H26" i="38"/>
  <c r="H25" i="38"/>
  <c r="H24" i="38"/>
  <c r="H23" i="38"/>
  <c r="H22" i="38"/>
  <c r="E60" i="37"/>
  <c r="E50" i="37" s="1"/>
  <c r="S23" i="34"/>
  <c r="S22" i="34"/>
  <c r="N9" i="39" l="1"/>
  <c r="H38" i="38"/>
  <c r="H39" i="38" s="1"/>
  <c r="B31" i="38" s="1"/>
  <c r="M11" i="41"/>
  <c r="G5" i="37" s="1"/>
  <c r="E45" i="37"/>
  <c r="L17" i="40"/>
  <c r="L30" i="40" s="1"/>
  <c r="H56" i="38"/>
  <c r="H57" i="38" s="1"/>
  <c r="B48" i="38" s="1"/>
  <c r="N29" i="39"/>
  <c r="N31" i="39" s="1"/>
  <c r="N4" i="39"/>
  <c r="H6" i="38" l="1"/>
  <c r="N33" i="39"/>
  <c r="E27" i="37"/>
  <c r="G45" i="37"/>
  <c r="N16" i="39"/>
  <c r="N15" i="39"/>
  <c r="B58" i="38"/>
  <c r="B59" i="38" s="1"/>
  <c r="N17" i="39" l="1"/>
  <c r="E17" i="37"/>
  <c r="G17" i="37" s="1"/>
  <c r="N24" i="39" l="1"/>
  <c r="N34" i="39" s="1"/>
  <c r="L31" i="40" s="1"/>
  <c r="E19" i="37"/>
  <c r="E31" i="37" s="1"/>
  <c r="G31" i="37" s="1"/>
  <c r="G48" i="37" s="1"/>
  <c r="E48" i="37" l="1"/>
  <c r="E49" i="37" s="1"/>
</calcChain>
</file>

<file path=xl/sharedStrings.xml><?xml version="1.0" encoding="utf-8"?>
<sst xmlns="http://schemas.openxmlformats.org/spreadsheetml/2006/main" count="932" uniqueCount="493">
  <si>
    <t>年</t>
    <rPh sb="0" eb="1">
      <t>ネン</t>
    </rPh>
    <phoneticPr fontId="2"/>
  </si>
  <si>
    <t>運転者</t>
    <rPh sb="0" eb="3">
      <t>ウンテンシャ</t>
    </rPh>
    <phoneticPr fontId="2"/>
  </si>
  <si>
    <t>修繕費</t>
    <rPh sb="0" eb="3">
      <t>シュウゼンヒ</t>
    </rPh>
    <phoneticPr fontId="2"/>
  </si>
  <si>
    <t>円</t>
    <rPh sb="0" eb="1">
      <t>エン</t>
    </rPh>
    <phoneticPr fontId="2"/>
  </si>
  <si>
    <t>台</t>
    <rPh sb="0" eb="1">
      <t>ダイ</t>
    </rPh>
    <phoneticPr fontId="2"/>
  </si>
  <si>
    <t>計</t>
    <rPh sb="0" eb="1">
      <t>ケイ</t>
    </rPh>
    <phoneticPr fontId="2"/>
  </si>
  <si>
    <t>一般貸切旅客自動車運送事業の管理運営体制組織図</t>
    <rPh sb="0" eb="2">
      <t>イッパン</t>
    </rPh>
    <rPh sb="2" eb="4">
      <t>カシキリ</t>
    </rPh>
    <rPh sb="4" eb="6">
      <t>リョカク</t>
    </rPh>
    <rPh sb="6" eb="9">
      <t>ジドウシャ</t>
    </rPh>
    <rPh sb="9" eb="11">
      <t>ウンソウ</t>
    </rPh>
    <rPh sb="11" eb="13">
      <t>ジギョウ</t>
    </rPh>
    <rPh sb="18" eb="20">
      <t>タイセイ</t>
    </rPh>
    <rPh sb="20" eb="23">
      <t>ソシキズ</t>
    </rPh>
    <phoneticPr fontId="2"/>
  </si>
  <si>
    <t>１．指揮命令系統図</t>
    <rPh sb="2" eb="4">
      <t>シキ</t>
    </rPh>
    <rPh sb="4" eb="6">
      <t>メイレイ</t>
    </rPh>
    <rPh sb="6" eb="9">
      <t>ケイトウズ</t>
    </rPh>
    <phoneticPr fontId="2"/>
  </si>
  <si>
    <t>運行管理者</t>
    <rPh sb="0" eb="2">
      <t>ウンコウ</t>
    </rPh>
    <rPh sb="2" eb="5">
      <t>カンリシャ</t>
    </rPh>
    <phoneticPr fontId="13"/>
  </si>
  <si>
    <t>補 助 者</t>
    <rPh sb="0" eb="1">
      <t>タスク</t>
    </rPh>
    <rPh sb="2" eb="3">
      <t>スケ</t>
    </rPh>
    <rPh sb="4" eb="5">
      <t>シャ</t>
    </rPh>
    <phoneticPr fontId="2"/>
  </si>
  <si>
    <t>運 転 者</t>
    <rPh sb="0" eb="1">
      <t>ウン</t>
    </rPh>
    <rPh sb="2" eb="3">
      <t>テン</t>
    </rPh>
    <rPh sb="4" eb="5">
      <t>シャ</t>
    </rPh>
    <phoneticPr fontId="2"/>
  </si>
  <si>
    <t>社　　長</t>
    <rPh sb="0" eb="1">
      <t>シャ</t>
    </rPh>
    <rPh sb="3" eb="4">
      <t>チョウ</t>
    </rPh>
    <phoneticPr fontId="2"/>
  </si>
  <si>
    <t>安全統括管理者</t>
    <rPh sb="0" eb="2">
      <t>アンゼン</t>
    </rPh>
    <rPh sb="2" eb="4">
      <t>トウカツ</t>
    </rPh>
    <rPh sb="4" eb="7">
      <t>カンリシャ</t>
    </rPh>
    <phoneticPr fontId="2"/>
  </si>
  <si>
    <t>専従役員</t>
    <rPh sb="0" eb="2">
      <t>センジュウ</t>
    </rPh>
    <rPh sb="2" eb="4">
      <t>ヤクイン</t>
    </rPh>
    <phoneticPr fontId="2"/>
  </si>
  <si>
    <t>整備管理者</t>
    <rPh sb="0" eb="2">
      <t>セイビ</t>
    </rPh>
    <rPh sb="2" eb="5">
      <t>カンリシャ</t>
    </rPh>
    <phoneticPr fontId="2"/>
  </si>
  <si>
    <t>事 務 員</t>
    <rPh sb="0" eb="1">
      <t>コト</t>
    </rPh>
    <rPh sb="2" eb="3">
      <t>ツトム</t>
    </rPh>
    <rPh sb="4" eb="5">
      <t>イン</t>
    </rPh>
    <phoneticPr fontId="2"/>
  </si>
  <si>
    <t>２．運行管理者確保状況</t>
    <rPh sb="2" eb="4">
      <t>ウンコウ</t>
    </rPh>
    <rPh sb="4" eb="7">
      <t>カンリシャ</t>
    </rPh>
    <rPh sb="7" eb="9">
      <t>カクホ</t>
    </rPh>
    <rPh sb="9" eb="11">
      <t>ジョウキョウ</t>
    </rPh>
    <phoneticPr fontId="2"/>
  </si>
  <si>
    <t>○</t>
    <phoneticPr fontId="2"/>
  </si>
  <si>
    <t>確保人数</t>
    <rPh sb="0" eb="2">
      <t>カクホ</t>
    </rPh>
    <rPh sb="2" eb="4">
      <t>ニンズウ</t>
    </rPh>
    <phoneticPr fontId="2"/>
  </si>
  <si>
    <t>名</t>
    <rPh sb="0" eb="1">
      <t>メイ</t>
    </rPh>
    <phoneticPr fontId="2"/>
  </si>
  <si>
    <t>確保予定人数</t>
    <rPh sb="0" eb="2">
      <t>カクホ</t>
    </rPh>
    <rPh sb="2" eb="4">
      <t>ヨテイ</t>
    </rPh>
    <rPh sb="4" eb="6">
      <t>ニンズウ</t>
    </rPh>
    <phoneticPr fontId="2"/>
  </si>
  <si>
    <t>配車車両数</t>
    <rPh sb="0" eb="2">
      <t>ハイシャ</t>
    </rPh>
    <rPh sb="2" eb="5">
      <t>シャリョウスウ</t>
    </rPh>
    <phoneticPr fontId="2"/>
  </si>
  <si>
    <t>３．点呼実施体制</t>
    <rPh sb="2" eb="4">
      <t>テンコ</t>
    </rPh>
    <rPh sb="4" eb="6">
      <t>ジッシ</t>
    </rPh>
    <rPh sb="6" eb="8">
      <t>タイセイ</t>
    </rPh>
    <phoneticPr fontId="2"/>
  </si>
  <si>
    <t>点呼担当者</t>
    <rPh sb="0" eb="2">
      <t>テンコ</t>
    </rPh>
    <rPh sb="2" eb="5">
      <t>タントウシャ</t>
    </rPh>
    <phoneticPr fontId="2"/>
  </si>
  <si>
    <t>（氏名及び役職）</t>
    <rPh sb="1" eb="3">
      <t>シメイ</t>
    </rPh>
    <rPh sb="3" eb="4">
      <t>オヨ</t>
    </rPh>
    <rPh sb="5" eb="7">
      <t>ヤクショク</t>
    </rPh>
    <phoneticPr fontId="2"/>
  </si>
  <si>
    <t>点呼実施場所</t>
    <rPh sb="0" eb="2">
      <t>テンコ</t>
    </rPh>
    <rPh sb="2" eb="4">
      <t>ジッシ</t>
    </rPh>
    <rPh sb="4" eb="6">
      <t>バショ</t>
    </rPh>
    <phoneticPr fontId="2"/>
  </si>
  <si>
    <t>営業所と車庫の連絡方法</t>
    <rPh sb="0" eb="3">
      <t>エイギョウショ</t>
    </rPh>
    <rPh sb="4" eb="6">
      <t>シャコ</t>
    </rPh>
    <rPh sb="7" eb="9">
      <t>レンラク</t>
    </rPh>
    <rPh sb="9" eb="11">
      <t>ホウホウ</t>
    </rPh>
    <phoneticPr fontId="2"/>
  </si>
  <si>
    <t>４．事故防止についての教育指導体制</t>
    <rPh sb="2" eb="4">
      <t>ジコ</t>
    </rPh>
    <rPh sb="4" eb="6">
      <t>ボウシ</t>
    </rPh>
    <rPh sb="11" eb="13">
      <t>キョウイク</t>
    </rPh>
    <rPh sb="13" eb="15">
      <t>シドウ</t>
    </rPh>
    <rPh sb="15" eb="17">
      <t>タイセイ</t>
    </rPh>
    <phoneticPr fontId="2"/>
  </si>
  <si>
    <t>教育担当者</t>
    <rPh sb="0" eb="2">
      <t>キョウイク</t>
    </rPh>
    <rPh sb="2" eb="5">
      <t>タントウシャ</t>
    </rPh>
    <phoneticPr fontId="2"/>
  </si>
  <si>
    <t>教育指導内容</t>
    <rPh sb="0" eb="2">
      <t>キョウイク</t>
    </rPh>
    <rPh sb="2" eb="4">
      <t>シドウ</t>
    </rPh>
    <rPh sb="4" eb="6">
      <t>ナイヨウ</t>
    </rPh>
    <phoneticPr fontId="2"/>
  </si>
  <si>
    <t>５．事故処理連絡体制</t>
    <rPh sb="2" eb="4">
      <t>ジコ</t>
    </rPh>
    <rPh sb="4" eb="6">
      <t>ショリ</t>
    </rPh>
    <rPh sb="6" eb="8">
      <t>レンラク</t>
    </rPh>
    <rPh sb="8" eb="10">
      <t>タイセイ</t>
    </rPh>
    <phoneticPr fontId="2"/>
  </si>
  <si>
    <t>事故処理担当者</t>
    <rPh sb="0" eb="2">
      <t>ジコ</t>
    </rPh>
    <rPh sb="2" eb="4">
      <t>ショリ</t>
    </rPh>
    <rPh sb="4" eb="7">
      <t>タントウシャ</t>
    </rPh>
    <phoneticPr fontId="2"/>
  </si>
  <si>
    <t>事故処理責任者</t>
    <rPh sb="0" eb="2">
      <t>ジコ</t>
    </rPh>
    <rPh sb="2" eb="4">
      <t>ショリ</t>
    </rPh>
    <rPh sb="4" eb="7">
      <t>セキニンシャ</t>
    </rPh>
    <phoneticPr fontId="2"/>
  </si>
  <si>
    <t>社　長</t>
    <rPh sb="0" eb="1">
      <t>シャ</t>
    </rPh>
    <rPh sb="2" eb="3">
      <t>チョウ</t>
    </rPh>
    <phoneticPr fontId="2"/>
  </si>
  <si>
    <t>安全統括管理者</t>
    <rPh sb="0" eb="2">
      <t>アンゼン</t>
    </rPh>
    <rPh sb="2" eb="4">
      <t>トウカツ</t>
    </rPh>
    <rPh sb="4" eb="7">
      <t>カンリシャ</t>
    </rPh>
    <phoneticPr fontId="13"/>
  </si>
  <si>
    <t>警察署</t>
    <rPh sb="0" eb="3">
      <t>ケイサツショ</t>
    </rPh>
    <phoneticPr fontId="2"/>
  </si>
  <si>
    <t>運輸支局</t>
    <rPh sb="0" eb="2">
      <t>ウンユ</t>
    </rPh>
    <rPh sb="2" eb="4">
      <t>シキョク</t>
    </rPh>
    <phoneticPr fontId="2"/>
  </si>
  <si>
    <t>６．整備管理者確保状況</t>
    <rPh sb="2" eb="4">
      <t>セイビ</t>
    </rPh>
    <rPh sb="4" eb="7">
      <t>カンリシャ</t>
    </rPh>
    <rPh sb="7" eb="9">
      <t>カクホ</t>
    </rPh>
    <rPh sb="9" eb="11">
      <t>ジョウキョウ</t>
    </rPh>
    <phoneticPr fontId="2"/>
  </si>
  <si>
    <t>※一定の要件を満たすグループ企業に整備管理者を外部委託する場合</t>
    <rPh sb="1" eb="3">
      <t>イッテイ</t>
    </rPh>
    <rPh sb="4" eb="6">
      <t>ヨウケン</t>
    </rPh>
    <rPh sb="7" eb="8">
      <t>ミ</t>
    </rPh>
    <rPh sb="14" eb="16">
      <t>キギョウ</t>
    </rPh>
    <rPh sb="17" eb="19">
      <t>セイビ</t>
    </rPh>
    <rPh sb="19" eb="22">
      <t>カンリシャ</t>
    </rPh>
    <rPh sb="23" eb="25">
      <t>ガイブ</t>
    </rPh>
    <rPh sb="25" eb="27">
      <t>イタク</t>
    </rPh>
    <rPh sb="29" eb="31">
      <t>バアイ</t>
    </rPh>
    <phoneticPr fontId="13"/>
  </si>
  <si>
    <t>○委託先の承認の有無</t>
    <rPh sb="1" eb="4">
      <t>イタクサキ</t>
    </rPh>
    <rPh sb="5" eb="7">
      <t>ショウニン</t>
    </rPh>
    <rPh sb="8" eb="10">
      <t>ウム</t>
    </rPh>
    <phoneticPr fontId="13"/>
  </si>
  <si>
    <t>○整備責任者の確保状況（自企業の場合）</t>
    <rPh sb="1" eb="3">
      <t>セイビ</t>
    </rPh>
    <rPh sb="3" eb="5">
      <t>セキニン</t>
    </rPh>
    <rPh sb="7" eb="9">
      <t>カクホ</t>
    </rPh>
    <rPh sb="9" eb="11">
      <t>ジョウキョウ</t>
    </rPh>
    <rPh sb="12" eb="13">
      <t>ジ</t>
    </rPh>
    <rPh sb="13" eb="15">
      <t>キギョウ</t>
    </rPh>
    <rPh sb="16" eb="18">
      <t>バアイ</t>
    </rPh>
    <phoneticPr fontId="13"/>
  </si>
  <si>
    <t>○整備管理者との連絡方法</t>
    <rPh sb="1" eb="3">
      <t>セイビ</t>
    </rPh>
    <rPh sb="3" eb="6">
      <t>カンリシャ</t>
    </rPh>
    <rPh sb="8" eb="10">
      <t>レンラク</t>
    </rPh>
    <rPh sb="10" eb="12">
      <t>ホウホウ</t>
    </rPh>
    <phoneticPr fontId="13"/>
  </si>
  <si>
    <t>○兼務する職務内容</t>
    <rPh sb="1" eb="3">
      <t>ケンム</t>
    </rPh>
    <rPh sb="5" eb="7">
      <t>ショクム</t>
    </rPh>
    <rPh sb="7" eb="9">
      <t>ナイヨウ</t>
    </rPh>
    <phoneticPr fontId="13"/>
  </si>
  <si>
    <t>７．運行管理者・整備管理者名簿</t>
    <rPh sb="2" eb="4">
      <t>ウンコウ</t>
    </rPh>
    <rPh sb="4" eb="7">
      <t>カンリシャ</t>
    </rPh>
    <rPh sb="8" eb="10">
      <t>セイビ</t>
    </rPh>
    <rPh sb="10" eb="13">
      <t>カンリシャ</t>
    </rPh>
    <rPh sb="13" eb="15">
      <t>メイボ</t>
    </rPh>
    <phoneticPr fontId="2"/>
  </si>
  <si>
    <t>役　職　名</t>
    <rPh sb="0" eb="1">
      <t>エキ</t>
    </rPh>
    <rPh sb="2" eb="3">
      <t>ショク</t>
    </rPh>
    <rPh sb="4" eb="5">
      <t>メイ</t>
    </rPh>
    <phoneticPr fontId="2"/>
  </si>
  <si>
    <t>氏　　　　名</t>
    <rPh sb="0" eb="1">
      <t>シ</t>
    </rPh>
    <rPh sb="5" eb="6">
      <t>メイ</t>
    </rPh>
    <phoneticPr fontId="2"/>
  </si>
  <si>
    <t>資格要件（資格証番号等）</t>
    <rPh sb="0" eb="2">
      <t>シカク</t>
    </rPh>
    <rPh sb="2" eb="4">
      <t>ヨウケン</t>
    </rPh>
    <rPh sb="5" eb="7">
      <t>シカク</t>
    </rPh>
    <rPh sb="7" eb="8">
      <t>ショウ</t>
    </rPh>
    <rPh sb="8" eb="10">
      <t>バンゴウ</t>
    </rPh>
    <rPh sb="10" eb="11">
      <t>トウ</t>
    </rPh>
    <phoneticPr fontId="2"/>
  </si>
  <si>
    <t>※一定の要件を満たすグループ企業に整備管理者を外部委託している事業者は、自企業</t>
    <rPh sb="17" eb="19">
      <t>セイビ</t>
    </rPh>
    <rPh sb="19" eb="22">
      <t>カンリシャ</t>
    </rPh>
    <rPh sb="23" eb="25">
      <t>ガイブ</t>
    </rPh>
    <rPh sb="25" eb="27">
      <t>イタク</t>
    </rPh>
    <rPh sb="31" eb="34">
      <t>ジギョウシャ</t>
    </rPh>
    <rPh sb="36" eb="37">
      <t>ジ</t>
    </rPh>
    <rPh sb="37" eb="39">
      <t>キギョウ</t>
    </rPh>
    <phoneticPr fontId="13"/>
  </si>
  <si>
    <t>の所属職員から選任する整備責任者も記入すること。</t>
    <rPh sb="17" eb="19">
      <t>キニュウ</t>
    </rPh>
    <phoneticPr fontId="13"/>
  </si>
  <si>
    <t>８．苦情処理</t>
    <rPh sb="2" eb="4">
      <t>クジョウ</t>
    </rPh>
    <rPh sb="4" eb="6">
      <t>ショリ</t>
    </rPh>
    <phoneticPr fontId="2"/>
  </si>
  <si>
    <t>苦情処理責任者氏名</t>
    <rPh sb="0" eb="2">
      <t>クジョウ</t>
    </rPh>
    <rPh sb="2" eb="4">
      <t>ショリ</t>
    </rPh>
    <rPh sb="4" eb="7">
      <t>セキニンシャ</t>
    </rPh>
    <rPh sb="7" eb="9">
      <t>シメイ</t>
    </rPh>
    <phoneticPr fontId="2"/>
  </si>
  <si>
    <t>苦情処理担当者氏名</t>
    <rPh sb="0" eb="2">
      <t>クジョウ</t>
    </rPh>
    <rPh sb="2" eb="4">
      <t>ショリ</t>
    </rPh>
    <rPh sb="4" eb="7">
      <t>タントウシャ</t>
    </rPh>
    <rPh sb="7" eb="9">
      <t>シメイ</t>
    </rPh>
    <phoneticPr fontId="2"/>
  </si>
  <si>
    <t>事業用自動車の乗務員の休憩、仮眠又は睡眠のための</t>
    <rPh sb="0" eb="3">
      <t>ジギョウヨウ</t>
    </rPh>
    <rPh sb="3" eb="6">
      <t>ジドウシャ</t>
    </rPh>
    <rPh sb="7" eb="10">
      <t>ジョウムイン</t>
    </rPh>
    <rPh sb="11" eb="13">
      <t>キュウケイ</t>
    </rPh>
    <rPh sb="14" eb="16">
      <t>カミン</t>
    </rPh>
    <rPh sb="16" eb="17">
      <t>マタ</t>
    </rPh>
    <rPh sb="18" eb="20">
      <t>スイミン</t>
    </rPh>
    <phoneticPr fontId="2"/>
  </si>
  <si>
    <t>施設の概要を記載した書面</t>
    <rPh sb="3" eb="5">
      <t>ガイヨウ</t>
    </rPh>
    <rPh sb="6" eb="8">
      <t>キサイ</t>
    </rPh>
    <rPh sb="10" eb="12">
      <t>ショメン</t>
    </rPh>
    <phoneticPr fontId="13"/>
  </si>
  <si>
    <t>営業所名</t>
    <rPh sb="0" eb="2">
      <t>エイギョウ</t>
    </rPh>
    <rPh sb="2" eb="3">
      <t>ショ</t>
    </rPh>
    <rPh sb="3" eb="4">
      <t>メイ</t>
    </rPh>
    <phoneticPr fontId="2"/>
  </si>
  <si>
    <t>位　　　　　　　　　　　　置</t>
    <rPh sb="0" eb="1">
      <t>クライ</t>
    </rPh>
    <rPh sb="13" eb="14">
      <t>チ</t>
    </rPh>
    <phoneticPr fontId="2"/>
  </si>
  <si>
    <t>収容能力</t>
    <rPh sb="0" eb="2">
      <t>シュウヨウ</t>
    </rPh>
    <rPh sb="2" eb="4">
      <t>ノウリョク</t>
    </rPh>
    <phoneticPr fontId="2"/>
  </si>
  <si>
    <t>自己所有・　　借入の別</t>
    <rPh sb="0" eb="2">
      <t>ジコ</t>
    </rPh>
    <rPh sb="2" eb="4">
      <t>ショユウ</t>
    </rPh>
    <rPh sb="7" eb="9">
      <t>カリイレ</t>
    </rPh>
    <rPh sb="10" eb="11">
      <t>ベツ</t>
    </rPh>
    <phoneticPr fontId="2"/>
  </si>
  <si>
    <t>併設の別</t>
    <rPh sb="0" eb="2">
      <t>ヘイセツ</t>
    </rPh>
    <rPh sb="3" eb="4">
      <t>ベツ</t>
    </rPh>
    <phoneticPr fontId="2"/>
  </si>
  <si>
    <t>営業所</t>
    <rPh sb="0" eb="3">
      <t>エイギョウショ</t>
    </rPh>
    <phoneticPr fontId="13"/>
  </si>
  <si>
    <t>㎡</t>
    <phoneticPr fontId="13"/>
  </si>
  <si>
    <t>所有・借入</t>
    <rPh sb="0" eb="2">
      <t>ショユウ</t>
    </rPh>
    <rPh sb="3" eb="5">
      <t>カリイレ</t>
    </rPh>
    <phoneticPr fontId="2"/>
  </si>
  <si>
    <t>営業所・車庫</t>
    <rPh sb="0" eb="3">
      <t>エイギョウショ</t>
    </rPh>
    <rPh sb="4" eb="6">
      <t>シャコ</t>
    </rPh>
    <phoneticPr fontId="13"/>
  </si>
  <si>
    <t>東北運輸局長　殿</t>
    <rPh sb="0" eb="2">
      <t>トウホク</t>
    </rPh>
    <phoneticPr fontId="13"/>
  </si>
  <si>
    <t>宣　　　誓　　　書</t>
  </si>
  <si>
    <t>自動車運送事業者が事業用自動車の運行により生じた旅客その他の者の生命、身体又は財産の</t>
    <rPh sb="37" eb="38">
      <t>マタ</t>
    </rPh>
    <phoneticPr fontId="13"/>
  </si>
  <si>
    <t>住所</t>
    <phoneticPr fontId="13"/>
  </si>
  <si>
    <t>：</t>
    <phoneticPr fontId="13"/>
  </si>
  <si>
    <t>代表者名</t>
    <phoneticPr fontId="13"/>
  </si>
  <si>
    <t>１．道路運送法第７条（欠格事由）各号の規定に該当致しません。</t>
    <phoneticPr fontId="13"/>
  </si>
  <si>
    <t>２．平成１４年１月３１日付け東北運輸局長公示第１００号「一般貸切旅客自動車運送事業の</t>
    <rPh sb="2" eb="4">
      <t>ヘイセイ</t>
    </rPh>
    <rPh sb="6" eb="7">
      <t>ネン</t>
    </rPh>
    <rPh sb="8" eb="9">
      <t>ガツ</t>
    </rPh>
    <rPh sb="11" eb="13">
      <t>ニチヅ</t>
    </rPh>
    <rPh sb="14" eb="16">
      <t>トウホク</t>
    </rPh>
    <rPh sb="16" eb="18">
      <t>ウンユ</t>
    </rPh>
    <rPh sb="18" eb="20">
      <t>キョクチョウ</t>
    </rPh>
    <rPh sb="20" eb="22">
      <t>コウジ</t>
    </rPh>
    <rPh sb="22" eb="23">
      <t>ダイ</t>
    </rPh>
    <rPh sb="26" eb="27">
      <t>ゴウ</t>
    </rPh>
    <rPh sb="28" eb="30">
      <t>イッパン</t>
    </rPh>
    <rPh sb="30" eb="32">
      <t>カシキリ</t>
    </rPh>
    <rPh sb="32" eb="34">
      <t>リョカク</t>
    </rPh>
    <rPh sb="34" eb="37">
      <t>ジドウシャ</t>
    </rPh>
    <rPh sb="37" eb="39">
      <t>ウンソウ</t>
    </rPh>
    <rPh sb="39" eb="40">
      <t>コト</t>
    </rPh>
    <phoneticPr fontId="13"/>
  </si>
  <si>
    <t>　該当しておりません。</t>
    <phoneticPr fontId="13"/>
  </si>
  <si>
    <t>上記に相違ないことを宣誓いたします。</t>
    <phoneticPr fontId="13"/>
  </si>
  <si>
    <t>住　　　所：</t>
    <phoneticPr fontId="13"/>
  </si>
  <si>
    <t>氏　　  名：</t>
    <phoneticPr fontId="13"/>
  </si>
  <si>
    <t>東 北 運 輸 局 長　　殿</t>
    <rPh sb="0" eb="1">
      <t>ヒガシ</t>
    </rPh>
    <rPh sb="2" eb="3">
      <t>キタ</t>
    </rPh>
    <rPh sb="4" eb="5">
      <t>ウン</t>
    </rPh>
    <rPh sb="6" eb="7">
      <t>ユ</t>
    </rPh>
    <rPh sb="8" eb="9">
      <t>キョク</t>
    </rPh>
    <rPh sb="10" eb="11">
      <t>チョウ</t>
    </rPh>
    <phoneticPr fontId="13"/>
  </si>
  <si>
    <t>郵便番号</t>
    <rPh sb="0" eb="1">
      <t>ユウ</t>
    </rPh>
    <rPh sb="1" eb="2">
      <t>ビン</t>
    </rPh>
    <rPh sb="2" eb="3">
      <t>バン</t>
    </rPh>
    <rPh sb="3" eb="4">
      <t>ゴウ</t>
    </rPh>
    <phoneticPr fontId="13"/>
  </si>
  <si>
    <t>氏名又は名称</t>
  </si>
  <si>
    <t>連絡先　電話番号（担当者名）　</t>
    <rPh sb="4" eb="6">
      <t>デンワ</t>
    </rPh>
    <rPh sb="6" eb="8">
      <t>バンゴウ</t>
    </rPh>
    <rPh sb="9" eb="13">
      <t>タントウシャメイ</t>
    </rPh>
    <phoneticPr fontId="13"/>
  </si>
  <si>
    <t>一般貸切旅客自動車運送事業経営許可申請書</t>
    <rPh sb="2" eb="4">
      <t>カシキリ</t>
    </rPh>
    <rPh sb="4" eb="6">
      <t>リョカク</t>
    </rPh>
    <rPh sb="13" eb="15">
      <t>ケイエイ</t>
    </rPh>
    <rPh sb="15" eb="17">
      <t>キョカ</t>
    </rPh>
    <rPh sb="17" eb="20">
      <t>シンセイショ</t>
    </rPh>
    <phoneticPr fontId="13"/>
  </si>
  <si>
    <t>　この度、下記のとおり一般貸切旅客自動車運送事業を経営したいので、道路運送法第４条及び第５条</t>
    <rPh sb="11" eb="15">
      <t>イッパンカシキリ</t>
    </rPh>
    <rPh sb="15" eb="17">
      <t>リョカク</t>
    </rPh>
    <rPh sb="17" eb="20">
      <t>ジドウシャ</t>
    </rPh>
    <rPh sb="20" eb="22">
      <t>ウンソウ</t>
    </rPh>
    <rPh sb="22" eb="24">
      <t>ジギョウ</t>
    </rPh>
    <rPh sb="25" eb="27">
      <t>ケイエイ</t>
    </rPh>
    <rPh sb="33" eb="35">
      <t>ドウロ</t>
    </rPh>
    <rPh sb="35" eb="37">
      <t>ウンソウ</t>
    </rPh>
    <rPh sb="37" eb="38">
      <t>ホウ</t>
    </rPh>
    <rPh sb="38" eb="39">
      <t>ダイ</t>
    </rPh>
    <rPh sb="40" eb="41">
      <t>ジョウ</t>
    </rPh>
    <rPh sb="41" eb="42">
      <t>オヨ</t>
    </rPh>
    <rPh sb="43" eb="44">
      <t>ダイ</t>
    </rPh>
    <rPh sb="45" eb="46">
      <t>ジョウ</t>
    </rPh>
    <phoneticPr fontId="13"/>
  </si>
  <si>
    <t>の規定により、関係書類を添えて申請します。</t>
    <rPh sb="1" eb="3">
      <t>キテイ</t>
    </rPh>
    <rPh sb="7" eb="9">
      <t>カンケイ</t>
    </rPh>
    <rPh sb="9" eb="11">
      <t>ショルイ</t>
    </rPh>
    <rPh sb="12" eb="13">
      <t>ソ</t>
    </rPh>
    <rPh sb="15" eb="17">
      <t>シンセイ</t>
    </rPh>
    <phoneticPr fontId="13"/>
  </si>
  <si>
    <t>記</t>
    <rPh sb="0" eb="1">
      <t>キ</t>
    </rPh>
    <phoneticPr fontId="13"/>
  </si>
  <si>
    <t>　１．氏名又は名称及び住所並びに法人あっては、その代表者の氏名</t>
    <rPh sb="3" eb="5">
      <t>シメイ</t>
    </rPh>
    <rPh sb="5" eb="6">
      <t>マタ</t>
    </rPh>
    <rPh sb="7" eb="9">
      <t>メイショウ</t>
    </rPh>
    <rPh sb="9" eb="10">
      <t>オヨ</t>
    </rPh>
    <rPh sb="11" eb="13">
      <t>ジュウショ</t>
    </rPh>
    <rPh sb="13" eb="14">
      <t>ナラ</t>
    </rPh>
    <rPh sb="16" eb="18">
      <t>ホウジン</t>
    </rPh>
    <rPh sb="25" eb="28">
      <t>ダイヒョウシャ</t>
    </rPh>
    <rPh sb="29" eb="31">
      <t>シメイ</t>
    </rPh>
    <phoneticPr fontId="13"/>
  </si>
  <si>
    <t xml:space="preserve">  ２．経営しようとする一般旅客自動車運送事業の種別</t>
    <rPh sb="4" eb="6">
      <t>ケイエイ</t>
    </rPh>
    <rPh sb="12" eb="14">
      <t>イッパン</t>
    </rPh>
    <rPh sb="14" eb="16">
      <t>リョカク</t>
    </rPh>
    <rPh sb="16" eb="19">
      <t>ジドウシャ</t>
    </rPh>
    <rPh sb="19" eb="21">
      <t>ウンソウ</t>
    </rPh>
    <rPh sb="21" eb="23">
      <t>ジギョウ</t>
    </rPh>
    <rPh sb="24" eb="26">
      <t>シュベツ</t>
    </rPh>
    <phoneticPr fontId="13"/>
  </si>
  <si>
    <t>一般貸切旅客自動車運送事業</t>
    <rPh sb="0" eb="2">
      <t>イッパン</t>
    </rPh>
    <rPh sb="2" eb="4">
      <t>カシキリ</t>
    </rPh>
    <rPh sb="4" eb="6">
      <t>リョカク</t>
    </rPh>
    <rPh sb="6" eb="9">
      <t>ジドウシャ</t>
    </rPh>
    <rPh sb="9" eb="11">
      <t>ウンソウ</t>
    </rPh>
    <rPh sb="11" eb="13">
      <t>ジギョウ</t>
    </rPh>
    <phoneticPr fontId="13"/>
  </si>
  <si>
    <t>　３．事業計画</t>
    <rPh sb="3" eb="5">
      <t>ジギョウ</t>
    </rPh>
    <rPh sb="5" eb="7">
      <t>ケイカク</t>
    </rPh>
    <phoneticPr fontId="13"/>
  </si>
  <si>
    <t>別紙のとおり</t>
    <rPh sb="0" eb="2">
      <t>ベッシ</t>
    </rPh>
    <phoneticPr fontId="13"/>
  </si>
  <si>
    <t>【別紙】</t>
    <rPh sb="1" eb="3">
      <t>ベッシ</t>
    </rPh>
    <phoneticPr fontId="13"/>
  </si>
  <si>
    <t>事　　　業　　　計　　　画　　　等</t>
    <rPh sb="16" eb="17">
      <t>トウ</t>
    </rPh>
    <phoneticPr fontId="2"/>
  </si>
  <si>
    <t>１．営業区域</t>
    <rPh sb="2" eb="4">
      <t>エイギョウ</t>
    </rPh>
    <rPh sb="4" eb="6">
      <t>クイキ</t>
    </rPh>
    <phoneticPr fontId="13"/>
  </si>
  <si>
    <t>２．主たる事務所及び営業所の名称及び位置</t>
    <rPh sb="2" eb="3">
      <t>シュ</t>
    </rPh>
    <rPh sb="5" eb="7">
      <t>ジム</t>
    </rPh>
    <rPh sb="7" eb="8">
      <t>ショ</t>
    </rPh>
    <rPh sb="8" eb="9">
      <t>オヨ</t>
    </rPh>
    <rPh sb="10" eb="13">
      <t>エイギョウショ</t>
    </rPh>
    <rPh sb="14" eb="16">
      <t>メイショウ</t>
    </rPh>
    <rPh sb="16" eb="17">
      <t>オヨ</t>
    </rPh>
    <rPh sb="18" eb="20">
      <t>イチ</t>
    </rPh>
    <phoneticPr fontId="13"/>
  </si>
  <si>
    <t>　（１）主たる事務所</t>
    <rPh sb="4" eb="5">
      <t>シュ</t>
    </rPh>
    <rPh sb="7" eb="10">
      <t>ジムショ</t>
    </rPh>
    <phoneticPr fontId="13"/>
  </si>
  <si>
    <t>名　　　　称</t>
    <rPh sb="0" eb="1">
      <t>メイ</t>
    </rPh>
    <rPh sb="5" eb="6">
      <t>ショウ</t>
    </rPh>
    <phoneticPr fontId="2"/>
  </si>
  <si>
    <t>　（２）営業所</t>
    <rPh sb="4" eb="7">
      <t>エイギョウショ</t>
    </rPh>
    <phoneticPr fontId="2"/>
  </si>
  <si>
    <t>面積</t>
    <rPh sb="0" eb="2">
      <t>メンセキ</t>
    </rPh>
    <phoneticPr fontId="2"/>
  </si>
  <si>
    <t>自己所有・
借入の別</t>
    <rPh sb="0" eb="2">
      <t>ジコ</t>
    </rPh>
    <rPh sb="2" eb="4">
      <t>ショユウ</t>
    </rPh>
    <rPh sb="6" eb="8">
      <t>カリイレ</t>
    </rPh>
    <rPh sb="9" eb="10">
      <t>ベツ</t>
    </rPh>
    <phoneticPr fontId="2"/>
  </si>
  <si>
    <t>備　考</t>
    <rPh sb="0" eb="1">
      <t>ソナエ</t>
    </rPh>
    <rPh sb="2" eb="3">
      <t>コウ</t>
    </rPh>
    <phoneticPr fontId="13"/>
  </si>
  <si>
    <t>㎡</t>
  </si>
  <si>
    <t>３．営業所ごとに配置する事業用自動車の数</t>
    <rPh sb="2" eb="5">
      <t>エイギョウショ</t>
    </rPh>
    <rPh sb="8" eb="10">
      <t>ハイチ</t>
    </rPh>
    <rPh sb="12" eb="15">
      <t>ジギョウヨウ</t>
    </rPh>
    <rPh sb="15" eb="18">
      <t>ジドウシャ</t>
    </rPh>
    <rPh sb="19" eb="20">
      <t>スウ</t>
    </rPh>
    <phoneticPr fontId="13"/>
  </si>
  <si>
    <t>種別</t>
    <rPh sb="0" eb="2">
      <t>シュベツ</t>
    </rPh>
    <phoneticPr fontId="13"/>
  </si>
  <si>
    <t>大型車</t>
    <rPh sb="0" eb="3">
      <t>オオガタシャ</t>
    </rPh>
    <phoneticPr fontId="13"/>
  </si>
  <si>
    <t>中型車</t>
    <rPh sb="0" eb="3">
      <t>チュウガタシャ</t>
    </rPh>
    <phoneticPr fontId="13"/>
  </si>
  <si>
    <t>小型車</t>
    <rPh sb="0" eb="3">
      <t>コガタシャ</t>
    </rPh>
    <phoneticPr fontId="13"/>
  </si>
  <si>
    <t>合　計</t>
    <rPh sb="0" eb="1">
      <t>ゴウ</t>
    </rPh>
    <rPh sb="2" eb="3">
      <t>ケイ</t>
    </rPh>
    <phoneticPr fontId="13"/>
  </si>
  <si>
    <t>営業所名</t>
    <rPh sb="0" eb="1">
      <t>エイ</t>
    </rPh>
    <rPh sb="1" eb="2">
      <t>ギョウ</t>
    </rPh>
    <rPh sb="2" eb="3">
      <t>ショ</t>
    </rPh>
    <rPh sb="3" eb="4">
      <t>メイ</t>
    </rPh>
    <phoneticPr fontId="2"/>
  </si>
  <si>
    <t xml:space="preserve">
営業所</t>
    <rPh sb="1" eb="2">
      <t>エイ</t>
    </rPh>
    <rPh sb="2" eb="3">
      <t>ギョウ</t>
    </rPh>
    <rPh sb="3" eb="4">
      <t>ショ</t>
    </rPh>
    <phoneticPr fontId="2"/>
  </si>
  <si>
    <t>両</t>
    <rPh sb="0" eb="1">
      <t>リョウ</t>
    </rPh>
    <phoneticPr fontId="13"/>
  </si>
  <si>
    <t>①申請車両の明細</t>
    <rPh sb="1" eb="3">
      <t>シンセイ</t>
    </rPh>
    <rPh sb="3" eb="5">
      <t>シャリョウ</t>
    </rPh>
    <rPh sb="6" eb="8">
      <t>メイサイ</t>
    </rPh>
    <phoneticPr fontId="13"/>
  </si>
  <si>
    <t>所属営業所</t>
    <rPh sb="0" eb="2">
      <t>ショゾク</t>
    </rPh>
    <rPh sb="2" eb="5">
      <t>エイギョウショ</t>
    </rPh>
    <phoneticPr fontId="2"/>
  </si>
  <si>
    <t>車種区分</t>
    <rPh sb="0" eb="2">
      <t>シャシュ</t>
    </rPh>
    <rPh sb="2" eb="4">
      <t>クブン</t>
    </rPh>
    <phoneticPr fontId="2"/>
  </si>
  <si>
    <t>型式（登録番号）</t>
    <rPh sb="0" eb="2">
      <t>カタシキ</t>
    </rPh>
    <rPh sb="3" eb="5">
      <t>トウロク</t>
    </rPh>
    <rPh sb="5" eb="7">
      <t>バンゴウ</t>
    </rPh>
    <phoneticPr fontId="2"/>
  </si>
  <si>
    <t>旅客席数</t>
    <rPh sb="0" eb="2">
      <t>リョキャク</t>
    </rPh>
    <rPh sb="2" eb="4">
      <t>セキスウ</t>
    </rPh>
    <phoneticPr fontId="2"/>
  </si>
  <si>
    <t>全長</t>
    <rPh sb="0" eb="2">
      <t>ゼンチョウ</t>
    </rPh>
    <phoneticPr fontId="2"/>
  </si>
  <si>
    <t>全幅</t>
    <rPh sb="0" eb="2">
      <t>ゼンプク</t>
    </rPh>
    <phoneticPr fontId="2"/>
  </si>
  <si>
    <t>備　　　考</t>
    <rPh sb="0" eb="1">
      <t>ソナエ</t>
    </rPh>
    <rPh sb="4" eb="5">
      <t>コウ</t>
    </rPh>
    <phoneticPr fontId="2"/>
  </si>
  <si>
    <t>営業所</t>
    <rPh sb="0" eb="3">
      <t>エイギョウショ</t>
    </rPh>
    <phoneticPr fontId="2"/>
  </si>
  <si>
    <t>cm</t>
    <phoneticPr fontId="13"/>
  </si>
  <si>
    <r>
      <t>※備考欄には所有・割賦・リース等の別</t>
    </r>
    <r>
      <rPr>
        <sz val="11"/>
        <rFont val="ＭＳ Ｐゴシック"/>
        <family val="3"/>
        <charset val="128"/>
      </rPr>
      <t>を記載。</t>
    </r>
    <rPh sb="1" eb="4">
      <t>ビコウラン</t>
    </rPh>
    <rPh sb="6" eb="8">
      <t>ショユウ</t>
    </rPh>
    <rPh sb="9" eb="11">
      <t>カップ</t>
    </rPh>
    <rPh sb="15" eb="16">
      <t>トウ</t>
    </rPh>
    <rPh sb="17" eb="18">
      <t>ベツ</t>
    </rPh>
    <rPh sb="19" eb="21">
      <t>キサイ</t>
    </rPh>
    <phoneticPr fontId="2"/>
  </si>
  <si>
    <t>②損害賠償能力</t>
    <rPh sb="1" eb="3">
      <t>ソンガイ</t>
    </rPh>
    <rPh sb="3" eb="5">
      <t>バイショウ</t>
    </rPh>
    <rPh sb="5" eb="7">
      <t>ノウリョク</t>
    </rPh>
    <phoneticPr fontId="13"/>
  </si>
  <si>
    <t>対人賠償</t>
    <rPh sb="0" eb="2">
      <t>タイジン</t>
    </rPh>
    <rPh sb="2" eb="4">
      <t>バイショウ</t>
    </rPh>
    <phoneticPr fontId="2"/>
  </si>
  <si>
    <t>対物賠償</t>
    <rPh sb="0" eb="2">
      <t>タイブツ</t>
    </rPh>
    <rPh sb="2" eb="4">
      <t>バイショウ</t>
    </rPh>
    <phoneticPr fontId="2"/>
  </si>
  <si>
    <t>４．自動車車庫の位置及び収容能力</t>
    <rPh sb="2" eb="5">
      <t>ジドウシャ</t>
    </rPh>
    <rPh sb="5" eb="7">
      <t>シャコ</t>
    </rPh>
    <rPh sb="8" eb="10">
      <t>イチ</t>
    </rPh>
    <rPh sb="10" eb="11">
      <t>オヨ</t>
    </rPh>
    <rPh sb="12" eb="14">
      <t>シュウヨウ</t>
    </rPh>
    <rPh sb="14" eb="16">
      <t>ノウリョク</t>
    </rPh>
    <phoneticPr fontId="13"/>
  </si>
  <si>
    <t>位　　置</t>
    <rPh sb="0" eb="1">
      <t>クライ</t>
    </rPh>
    <rPh sb="3" eb="4">
      <t>オキ</t>
    </rPh>
    <phoneticPr fontId="13"/>
  </si>
  <si>
    <t>営業所からの距離</t>
    <rPh sb="0" eb="3">
      <t>エイギョウショ</t>
    </rPh>
    <rPh sb="6" eb="8">
      <t>キョリ</t>
    </rPh>
    <phoneticPr fontId="2"/>
  </si>
  <si>
    <t>〈資金計画の留意点〉</t>
    <rPh sb="1" eb="3">
      <t>シキン</t>
    </rPh>
    <rPh sb="3" eb="5">
      <t>ケイカク</t>
    </rPh>
    <phoneticPr fontId="13"/>
  </si>
  <si>
    <t>１．所要資金の見積りが適切であり、かつ、資金計画が合理的かつ確実であることが必要です。</t>
    <phoneticPr fontId="13"/>
  </si>
  <si>
    <t>２．所要資金に対して５０％以上の自己資金が申請日以降常時確保されていることが必要です。</t>
    <phoneticPr fontId="13"/>
  </si>
  <si>
    <t>〔所要資金額〕</t>
    <rPh sb="1" eb="3">
      <t>ショヨウ</t>
    </rPh>
    <rPh sb="3" eb="6">
      <t>シキンガク</t>
    </rPh>
    <phoneticPr fontId="2"/>
  </si>
  <si>
    <t>（イ）車両費　「車両購入の場合（取得価額全額・取得税・消費税含む）、リースの場合（１年分の貸借</t>
    <rPh sb="3" eb="5">
      <t>シャリョウ</t>
    </rPh>
    <rPh sb="5" eb="6">
      <t>ヒ</t>
    </rPh>
    <rPh sb="8" eb="10">
      <t>シャリョウ</t>
    </rPh>
    <rPh sb="10" eb="12">
      <t>コウニュウ</t>
    </rPh>
    <rPh sb="13" eb="15">
      <t>バアイ</t>
    </rPh>
    <rPh sb="16" eb="18">
      <t>シュトク</t>
    </rPh>
    <rPh sb="18" eb="20">
      <t>カガク</t>
    </rPh>
    <rPh sb="20" eb="22">
      <t>ゼンガク</t>
    </rPh>
    <rPh sb="23" eb="25">
      <t>シュトク</t>
    </rPh>
    <rPh sb="25" eb="26">
      <t>ゼイ</t>
    </rPh>
    <rPh sb="27" eb="30">
      <t>ショウヒゼイ</t>
    </rPh>
    <rPh sb="30" eb="31">
      <t>フク</t>
    </rPh>
    <rPh sb="38" eb="40">
      <t>バアイ</t>
    </rPh>
    <rPh sb="42" eb="43">
      <t>ネン</t>
    </rPh>
    <phoneticPr fontId="2"/>
  </si>
  <si>
    <t>料・消費税含む）、所有の場合（割賦残額等）」</t>
    <phoneticPr fontId="13"/>
  </si>
  <si>
    <t>（ロ）土地費　「取得価額全額・賃貸料１年分・敷金等・消費税含む」</t>
    <rPh sb="3" eb="5">
      <t>トチ</t>
    </rPh>
    <rPh sb="5" eb="6">
      <t>ヒ</t>
    </rPh>
    <rPh sb="8" eb="10">
      <t>シュトク</t>
    </rPh>
    <rPh sb="10" eb="12">
      <t>カガク</t>
    </rPh>
    <rPh sb="12" eb="14">
      <t>ゼンガク</t>
    </rPh>
    <rPh sb="15" eb="18">
      <t>チンタイリョウ</t>
    </rPh>
    <rPh sb="19" eb="21">
      <t>ネンブン</t>
    </rPh>
    <rPh sb="22" eb="25">
      <t>シキキンナド</t>
    </rPh>
    <rPh sb="26" eb="29">
      <t>ショウヒゼイ</t>
    </rPh>
    <rPh sb="29" eb="30">
      <t>フク</t>
    </rPh>
    <phoneticPr fontId="2"/>
  </si>
  <si>
    <t>（ハ）建物費　「取得価額全額・建築費・賃貸料１年分・敷金等・消費税含む」</t>
    <rPh sb="3" eb="5">
      <t>タテモノ</t>
    </rPh>
    <rPh sb="5" eb="6">
      <t>ヒ</t>
    </rPh>
    <rPh sb="8" eb="10">
      <t>シュトク</t>
    </rPh>
    <rPh sb="10" eb="12">
      <t>カガク</t>
    </rPh>
    <rPh sb="12" eb="14">
      <t>ゼンガク</t>
    </rPh>
    <rPh sb="15" eb="18">
      <t>ケンチクヒ</t>
    </rPh>
    <rPh sb="19" eb="22">
      <t>チンタイリョウ</t>
    </rPh>
    <rPh sb="23" eb="25">
      <t>ネンブン</t>
    </rPh>
    <rPh sb="26" eb="29">
      <t>シキキンナド</t>
    </rPh>
    <rPh sb="30" eb="33">
      <t>ショウヒゼイ</t>
    </rPh>
    <rPh sb="33" eb="34">
      <t>フク</t>
    </rPh>
    <phoneticPr fontId="2"/>
  </si>
  <si>
    <t>（ニ）機械器具及び什器備品費　「取得価額全額・消費税含む」</t>
    <rPh sb="3" eb="5">
      <t>キカイ</t>
    </rPh>
    <rPh sb="5" eb="7">
      <t>キグ</t>
    </rPh>
    <rPh sb="7" eb="8">
      <t>オヨ</t>
    </rPh>
    <rPh sb="9" eb="11">
      <t>ジュウキ</t>
    </rPh>
    <rPh sb="11" eb="13">
      <t>ビヒン</t>
    </rPh>
    <rPh sb="13" eb="14">
      <t>ヒ</t>
    </rPh>
    <rPh sb="16" eb="18">
      <t>シュトク</t>
    </rPh>
    <rPh sb="18" eb="20">
      <t>カガク</t>
    </rPh>
    <rPh sb="20" eb="22">
      <t>ゼンガク</t>
    </rPh>
    <rPh sb="23" eb="26">
      <t>ショウヒゼイ</t>
    </rPh>
    <rPh sb="26" eb="27">
      <t>フク</t>
    </rPh>
    <phoneticPr fontId="2"/>
  </si>
  <si>
    <t>（ホ）運転資金　「人件費・燃料油脂費・修繕費等の２か月分」</t>
    <rPh sb="3" eb="5">
      <t>ウンテン</t>
    </rPh>
    <rPh sb="5" eb="7">
      <t>シキン</t>
    </rPh>
    <rPh sb="9" eb="12">
      <t>ジンケンヒ</t>
    </rPh>
    <rPh sb="13" eb="15">
      <t>ネンリョウ</t>
    </rPh>
    <rPh sb="15" eb="17">
      <t>ユシ</t>
    </rPh>
    <rPh sb="17" eb="18">
      <t>ヒ</t>
    </rPh>
    <rPh sb="19" eb="23">
      <t>シュウゼンヒナド</t>
    </rPh>
    <rPh sb="26" eb="28">
      <t>ゲツブン</t>
    </rPh>
    <phoneticPr fontId="2"/>
  </si>
  <si>
    <t>（へ）保険料等　「自賠責保険料・任意保険料・自動車税・重量税の各１年分」</t>
    <rPh sb="3" eb="7">
      <t>ホケンリョウナド</t>
    </rPh>
    <rPh sb="9" eb="12">
      <t>ジバイセキ</t>
    </rPh>
    <rPh sb="12" eb="15">
      <t>ホケンリョウ</t>
    </rPh>
    <rPh sb="16" eb="18">
      <t>ニンイ</t>
    </rPh>
    <rPh sb="18" eb="21">
      <t>ホケンリョウ</t>
    </rPh>
    <rPh sb="22" eb="25">
      <t>ジドウシャ</t>
    </rPh>
    <rPh sb="25" eb="26">
      <t>ゼイ</t>
    </rPh>
    <rPh sb="27" eb="30">
      <t>ジュウリョウゼイ</t>
    </rPh>
    <rPh sb="31" eb="32">
      <t>カク</t>
    </rPh>
    <rPh sb="33" eb="35">
      <t>ネンブン</t>
    </rPh>
    <phoneticPr fontId="2"/>
  </si>
  <si>
    <t>（任意保険の補償額は対人無制限・対物２００万円以上の加入計画が必要です。）</t>
    <rPh sb="12" eb="15">
      <t>ムセイゲン</t>
    </rPh>
    <phoneticPr fontId="13"/>
  </si>
  <si>
    <t>（ト）その他　「創業費等開業に要する費用（全額）」</t>
    <rPh sb="5" eb="6">
      <t>タ</t>
    </rPh>
    <rPh sb="8" eb="10">
      <t>ソウギョウ</t>
    </rPh>
    <rPh sb="10" eb="12">
      <t>ヒナド</t>
    </rPh>
    <rPh sb="12" eb="14">
      <t>カイギョウ</t>
    </rPh>
    <rPh sb="15" eb="16">
      <t>ヨウ</t>
    </rPh>
    <rPh sb="18" eb="20">
      <t>ヒヨウ</t>
    </rPh>
    <rPh sb="21" eb="23">
      <t>ゼンガク</t>
    </rPh>
    <phoneticPr fontId="2"/>
  </si>
  <si>
    <t>３．事業開始当初に要する資金の１００％以上の自己資金が申請日以降常時確保されていることが</t>
    <rPh sb="2" eb="4">
      <t>ジギョウ</t>
    </rPh>
    <rPh sb="4" eb="6">
      <t>カイシ</t>
    </rPh>
    <rPh sb="6" eb="8">
      <t>トウショ</t>
    </rPh>
    <rPh sb="9" eb="10">
      <t>ヨウ</t>
    </rPh>
    <rPh sb="12" eb="14">
      <t>シキン</t>
    </rPh>
    <rPh sb="19" eb="21">
      <t>イジョウ</t>
    </rPh>
    <rPh sb="22" eb="24">
      <t>ジコ</t>
    </rPh>
    <rPh sb="24" eb="26">
      <t>シキン</t>
    </rPh>
    <rPh sb="27" eb="29">
      <t>シンセイ</t>
    </rPh>
    <rPh sb="29" eb="30">
      <t>ビ</t>
    </rPh>
    <rPh sb="30" eb="32">
      <t>イコウ</t>
    </rPh>
    <rPh sb="32" eb="34">
      <t>ジョウジ</t>
    </rPh>
    <rPh sb="34" eb="36">
      <t>カクホ</t>
    </rPh>
    <phoneticPr fontId="2"/>
  </si>
  <si>
    <t>　　必要です。</t>
    <phoneticPr fontId="13"/>
  </si>
  <si>
    <t>〔事業開始当初に要する資金〕</t>
    <phoneticPr fontId="13"/>
  </si>
  <si>
    <t>（イ）車両費に係る頭金及び６か月分の消費税を含む分割支払金、又はリースの場合は６か月の</t>
    <rPh sb="3" eb="5">
      <t>シャリョウ</t>
    </rPh>
    <rPh sb="5" eb="6">
      <t>ヒ</t>
    </rPh>
    <rPh sb="7" eb="8">
      <t>カカワ</t>
    </rPh>
    <rPh sb="9" eb="11">
      <t>アタマキン</t>
    </rPh>
    <rPh sb="11" eb="12">
      <t>オヨ</t>
    </rPh>
    <rPh sb="15" eb="17">
      <t>ゲツブン</t>
    </rPh>
    <rPh sb="18" eb="21">
      <t>ショウヒゼイ</t>
    </rPh>
    <rPh sb="22" eb="23">
      <t>フク</t>
    </rPh>
    <rPh sb="24" eb="26">
      <t>ブンカツ</t>
    </rPh>
    <rPh sb="26" eb="29">
      <t>シハライキン</t>
    </rPh>
    <rPh sb="30" eb="31">
      <t>マタ</t>
    </rPh>
    <rPh sb="36" eb="38">
      <t>バアイ</t>
    </rPh>
    <rPh sb="41" eb="42">
      <t>ゲツ</t>
    </rPh>
    <phoneticPr fontId="2"/>
  </si>
  <si>
    <t>賃貸借料等（ただし、一括払いによって取得する場合は全額）</t>
    <rPh sb="4" eb="5">
      <t>トウ</t>
    </rPh>
    <phoneticPr fontId="2"/>
  </si>
  <si>
    <t>（ロ）土地費・建物費に係る頭金及び６か月分の消費税を含む分割支払金、又は６か月の賃貸借料</t>
    <rPh sb="3" eb="5">
      <t>トチ</t>
    </rPh>
    <rPh sb="5" eb="6">
      <t>ヒ</t>
    </rPh>
    <rPh sb="7" eb="9">
      <t>タテモノ</t>
    </rPh>
    <rPh sb="9" eb="10">
      <t>ヒ</t>
    </rPh>
    <rPh sb="11" eb="12">
      <t>カカワ</t>
    </rPh>
    <rPh sb="13" eb="15">
      <t>アタマキン</t>
    </rPh>
    <rPh sb="15" eb="16">
      <t>オヨ</t>
    </rPh>
    <rPh sb="19" eb="21">
      <t>ゲツブン</t>
    </rPh>
    <rPh sb="22" eb="25">
      <t>ショウヒゼイ</t>
    </rPh>
    <rPh sb="26" eb="27">
      <t>フク</t>
    </rPh>
    <rPh sb="28" eb="30">
      <t>ブンカツ</t>
    </rPh>
    <rPh sb="30" eb="33">
      <t>シハライキン</t>
    </rPh>
    <rPh sb="34" eb="35">
      <t>マタ</t>
    </rPh>
    <rPh sb="38" eb="39">
      <t>ゲツ</t>
    </rPh>
    <phoneticPr fontId="2"/>
  </si>
  <si>
    <t>（ただし、一括払いによって取得する場合は全額）</t>
    <phoneticPr fontId="2"/>
  </si>
  <si>
    <t>（ハ）機械器具及び什器備品費、運転資金、保険料等、その他は、所要資金額に同じ額となります。</t>
    <rPh sb="3" eb="5">
      <t>キカイ</t>
    </rPh>
    <rPh sb="5" eb="7">
      <t>キグ</t>
    </rPh>
    <rPh sb="7" eb="8">
      <t>オヨ</t>
    </rPh>
    <rPh sb="9" eb="11">
      <t>ジュウキ</t>
    </rPh>
    <rPh sb="11" eb="13">
      <t>ビヒン</t>
    </rPh>
    <rPh sb="13" eb="14">
      <t>ヒ</t>
    </rPh>
    <rPh sb="15" eb="17">
      <t>ウンテン</t>
    </rPh>
    <rPh sb="17" eb="19">
      <t>シキン</t>
    </rPh>
    <rPh sb="20" eb="24">
      <t>ホケンリョウナド</t>
    </rPh>
    <rPh sb="27" eb="28">
      <t>タ</t>
    </rPh>
    <rPh sb="30" eb="32">
      <t>ショヨウ</t>
    </rPh>
    <rPh sb="32" eb="34">
      <t>シキン</t>
    </rPh>
    <rPh sb="34" eb="35">
      <t>ガク</t>
    </rPh>
    <rPh sb="36" eb="37">
      <t>オナ</t>
    </rPh>
    <rPh sb="38" eb="39">
      <t>ガク</t>
    </rPh>
    <phoneticPr fontId="2"/>
  </si>
  <si>
    <t>４．自己資金額の挙証書類として、許可申請書に預金残高証明書（原本）等を添付してください。</t>
    <phoneticPr fontId="13"/>
  </si>
  <si>
    <t>の箇所は自動計算）</t>
    <rPh sb="1" eb="3">
      <t>カショ</t>
    </rPh>
    <rPh sb="4" eb="6">
      <t>ジドウ</t>
    </rPh>
    <rPh sb="6" eb="8">
      <t>ケイサン</t>
    </rPh>
    <phoneticPr fontId="13"/>
  </si>
  <si>
    <t>注）　「その他」の欄には、事業の継続性が認められる事案の場合の収入見込額を記入。</t>
    <rPh sb="0" eb="1">
      <t>チュウ</t>
    </rPh>
    <rPh sb="6" eb="7">
      <t>タ</t>
    </rPh>
    <rPh sb="9" eb="10">
      <t>ラン</t>
    </rPh>
    <rPh sb="13" eb="15">
      <t>ジギョウ</t>
    </rPh>
    <rPh sb="16" eb="19">
      <t>ケイゾクセイ</t>
    </rPh>
    <rPh sb="20" eb="21">
      <t>ミト</t>
    </rPh>
    <rPh sb="25" eb="27">
      <t>ジアン</t>
    </rPh>
    <rPh sb="28" eb="30">
      <t>バアイ</t>
    </rPh>
    <rPh sb="31" eb="33">
      <t>シュウニュウ</t>
    </rPh>
    <rPh sb="33" eb="36">
      <t>ミコミガク</t>
    </rPh>
    <rPh sb="37" eb="39">
      <t>キニュウ</t>
    </rPh>
    <phoneticPr fontId="13"/>
  </si>
  <si>
    <t>調達資金合計（自己資金額）</t>
    <rPh sb="0" eb="2">
      <t>チョウタツ</t>
    </rPh>
    <rPh sb="2" eb="4">
      <t>シキン</t>
    </rPh>
    <rPh sb="4" eb="6">
      <t>ゴウケイ</t>
    </rPh>
    <rPh sb="7" eb="9">
      <t>ジコ</t>
    </rPh>
    <rPh sb="9" eb="12">
      <t>シキンガク</t>
    </rPh>
    <phoneticPr fontId="13"/>
  </si>
  <si>
    <t>その他</t>
    <rPh sb="2" eb="3">
      <t>タ</t>
    </rPh>
    <phoneticPr fontId="13"/>
  </si>
  <si>
    <t>（　　　　　　　　　　　　　　　　　　　　　　円）</t>
    <rPh sb="23" eb="24">
      <t>エン</t>
    </rPh>
    <phoneticPr fontId="13"/>
  </si>
  <si>
    <t>その他流動資産額
（内現金額）</t>
    <rPh sb="2" eb="3">
      <t>タ</t>
    </rPh>
    <rPh sb="3" eb="5">
      <t>リュウドウ</t>
    </rPh>
    <rPh sb="5" eb="8">
      <t>シサンガク</t>
    </rPh>
    <rPh sb="10" eb="11">
      <t>ウチ</t>
    </rPh>
    <rPh sb="11" eb="13">
      <t>ゲンキン</t>
    </rPh>
    <rPh sb="13" eb="14">
      <t>ガク</t>
    </rPh>
    <phoneticPr fontId="13"/>
  </si>
  <si>
    <t>預貯金額</t>
    <rPh sb="0" eb="3">
      <t>ヨチョキン</t>
    </rPh>
    <rPh sb="3" eb="4">
      <t>ガク</t>
    </rPh>
    <phoneticPr fontId="13"/>
  </si>
  <si>
    <t>申請事業充当額</t>
    <rPh sb="0" eb="2">
      <t>シンセイ</t>
    </rPh>
    <rPh sb="2" eb="4">
      <t>ジギョウ</t>
    </rPh>
    <rPh sb="4" eb="6">
      <t>ジュウトウ</t>
    </rPh>
    <rPh sb="6" eb="7">
      <t>ガク</t>
    </rPh>
    <phoneticPr fontId="13"/>
  </si>
  <si>
    <t>項　　　目</t>
    <rPh sb="0" eb="1">
      <t>コウ</t>
    </rPh>
    <rPh sb="4" eb="5">
      <t>メ</t>
    </rPh>
    <phoneticPr fontId="13"/>
  </si>
  <si>
    <t>（単位：円）</t>
    <rPh sb="1" eb="3">
      <t>タンイ</t>
    </rPh>
    <rPh sb="4" eb="5">
      <t>エン</t>
    </rPh>
    <phoneticPr fontId="13"/>
  </si>
  <si>
    <t>２．資金の調達方法</t>
    <rPh sb="2" eb="4">
      <t>シキン</t>
    </rPh>
    <rPh sb="5" eb="7">
      <t>チョウタツ</t>
    </rPh>
    <rPh sb="7" eb="9">
      <t>ホウホウ</t>
    </rPh>
    <phoneticPr fontId="13"/>
  </si>
  <si>
    <t>注２）　その他、備考欄には、内訳等を適宜記載する。</t>
    <rPh sb="6" eb="7">
      <t>タ</t>
    </rPh>
    <rPh sb="8" eb="11">
      <t>ビコウラン</t>
    </rPh>
    <phoneticPr fontId="13"/>
  </si>
  <si>
    <t>注１）　譲渡譲受事案の場合、譲渡譲受契約で取得する事業用資産等については、備考欄にその旨を記入する。</t>
    <rPh sb="0" eb="1">
      <t>チュウ</t>
    </rPh>
    <rPh sb="4" eb="6">
      <t>ジョウト</t>
    </rPh>
    <rPh sb="6" eb="8">
      <t>ジョウジュ</t>
    </rPh>
    <rPh sb="8" eb="10">
      <t>ジアン</t>
    </rPh>
    <rPh sb="11" eb="13">
      <t>バアイ</t>
    </rPh>
    <rPh sb="14" eb="16">
      <t>ジョウト</t>
    </rPh>
    <rPh sb="16" eb="18">
      <t>ジョウジュ</t>
    </rPh>
    <rPh sb="18" eb="20">
      <t>ケイヤク</t>
    </rPh>
    <rPh sb="21" eb="23">
      <t>シュトク</t>
    </rPh>
    <rPh sb="25" eb="28">
      <t>ジギョウヨウ</t>
    </rPh>
    <rPh sb="28" eb="30">
      <t>シサン</t>
    </rPh>
    <rPh sb="30" eb="31">
      <t>トウ</t>
    </rPh>
    <rPh sb="37" eb="40">
      <t>ビコウラン</t>
    </rPh>
    <rPh sb="43" eb="44">
      <t>ムネ</t>
    </rPh>
    <rPh sb="45" eb="47">
      <t>キニュウ</t>
    </rPh>
    <phoneticPr fontId="2"/>
  </si>
  <si>
    <t>円</t>
  </si>
  <si>
    <t>自己資金額</t>
    <rPh sb="0" eb="2">
      <t>ジコ</t>
    </rPh>
    <rPh sb="2" eb="5">
      <t>シキンガク</t>
    </rPh>
    <phoneticPr fontId="13"/>
  </si>
  <si>
    <t>５０％相当額</t>
    <rPh sb="3" eb="6">
      <t>ソウトウガク</t>
    </rPh>
    <phoneticPr fontId="2"/>
  </si>
  <si>
    <t>合　　計</t>
    <rPh sb="0" eb="1">
      <t>ゴウ</t>
    </rPh>
    <rPh sb="3" eb="4">
      <t>ケイ</t>
    </rPh>
    <phoneticPr fontId="2"/>
  </si>
  <si>
    <r>
      <t>（ト）</t>
    </r>
    <r>
      <rPr>
        <sz val="11"/>
        <rFont val="ＭＳ Ｐゴシック"/>
        <family val="3"/>
        <charset val="128"/>
      </rPr>
      <t>その他創業費等</t>
    </r>
    <rPh sb="5" eb="6">
      <t>タ</t>
    </rPh>
    <rPh sb="6" eb="8">
      <t>ソウギョウ</t>
    </rPh>
    <rPh sb="8" eb="9">
      <t>ヒ</t>
    </rPh>
    <rPh sb="9" eb="10">
      <t>ナド</t>
    </rPh>
    <phoneticPr fontId="2"/>
  </si>
  <si>
    <t>（左欄と同額）</t>
    <rPh sb="1" eb="2">
      <t>サ</t>
    </rPh>
    <rPh sb="2" eb="3">
      <t>ラン</t>
    </rPh>
    <rPh sb="4" eb="6">
      <t>ドウガク</t>
    </rPh>
    <phoneticPr fontId="2"/>
  </si>
  <si>
    <t>小　　　　計</t>
    <rPh sb="0" eb="1">
      <t>ショウ</t>
    </rPh>
    <rPh sb="5" eb="6">
      <t>ケイ</t>
    </rPh>
    <phoneticPr fontId="2"/>
  </si>
  <si>
    <t>（全額）</t>
    <rPh sb="1" eb="3">
      <t>ゼンガク</t>
    </rPh>
    <phoneticPr fontId="13"/>
  </si>
  <si>
    <t>登録免許税</t>
    <rPh sb="0" eb="2">
      <t>トウロク</t>
    </rPh>
    <rPh sb="2" eb="5">
      <t>メンキョゼイ</t>
    </rPh>
    <phoneticPr fontId="2"/>
  </si>
  <si>
    <t>自動車税</t>
    <rPh sb="0" eb="4">
      <t>ジドウシャゼイ</t>
    </rPh>
    <phoneticPr fontId="2"/>
  </si>
  <si>
    <t>自動車重量税</t>
    <rPh sb="0" eb="3">
      <t>ジドウシャ</t>
    </rPh>
    <rPh sb="3" eb="6">
      <t>ジュウリョウゼイ</t>
    </rPh>
    <phoneticPr fontId="2"/>
  </si>
  <si>
    <t>任意保険料</t>
    <rPh sb="0" eb="2">
      <t>ニンイ</t>
    </rPh>
    <rPh sb="2" eb="5">
      <t>ホケンリョウ</t>
    </rPh>
    <phoneticPr fontId="2"/>
  </si>
  <si>
    <t>（１年分）</t>
    <rPh sb="2" eb="4">
      <t>ネンブン</t>
    </rPh>
    <phoneticPr fontId="13"/>
  </si>
  <si>
    <t>自賠責保険料</t>
    <rPh sb="0" eb="3">
      <t>ジバイセキ</t>
    </rPh>
    <rPh sb="3" eb="6">
      <t>ホケンリョウ</t>
    </rPh>
    <phoneticPr fontId="2"/>
  </si>
  <si>
    <t>その他経費</t>
    <rPh sb="2" eb="3">
      <t>タ</t>
    </rPh>
    <rPh sb="3" eb="5">
      <t>ケイヒ</t>
    </rPh>
    <phoneticPr fontId="2"/>
  </si>
  <si>
    <t>人　件　費</t>
    <rPh sb="0" eb="1">
      <t>ヒト</t>
    </rPh>
    <rPh sb="2" eb="3">
      <t>ケン</t>
    </rPh>
    <rPh sb="4" eb="5">
      <t>ヒ</t>
    </rPh>
    <phoneticPr fontId="2"/>
  </si>
  <si>
    <t>修　繕　費</t>
    <rPh sb="0" eb="1">
      <t>オサム</t>
    </rPh>
    <rPh sb="2" eb="3">
      <t>ツクロ</t>
    </rPh>
    <rPh sb="4" eb="5">
      <t>ヒ</t>
    </rPh>
    <phoneticPr fontId="2"/>
  </si>
  <si>
    <t>燃料油脂費</t>
    <rPh sb="0" eb="2">
      <t>ネンリョウ</t>
    </rPh>
    <rPh sb="2" eb="4">
      <t>ユシ</t>
    </rPh>
    <rPh sb="4" eb="5">
      <t>ヒ</t>
    </rPh>
    <phoneticPr fontId="2"/>
  </si>
  <si>
    <t>運転資金</t>
    <rPh sb="0" eb="2">
      <t>ウンテン</t>
    </rPh>
    <rPh sb="2" eb="4">
      <t>シキン</t>
    </rPh>
    <phoneticPr fontId="2"/>
  </si>
  <si>
    <t>（２か月分）</t>
    <rPh sb="3" eb="5">
      <t>ツキブン</t>
    </rPh>
    <phoneticPr fontId="13"/>
  </si>
  <si>
    <t>運送費</t>
    <rPh sb="0" eb="3">
      <t>ウンソウヒ</t>
    </rPh>
    <phoneticPr fontId="2"/>
  </si>
  <si>
    <t>取得価額（含未払金）</t>
    <rPh sb="0" eb="2">
      <t>シュトク</t>
    </rPh>
    <rPh sb="2" eb="4">
      <t>カガク</t>
    </rPh>
    <rPh sb="5" eb="6">
      <t>フク</t>
    </rPh>
    <rPh sb="6" eb="8">
      <t>ミバラ</t>
    </rPh>
    <rPh sb="8" eb="9">
      <t>キン</t>
    </rPh>
    <phoneticPr fontId="2"/>
  </si>
  <si>
    <r>
      <t>（ニ）</t>
    </r>
    <r>
      <rPr>
        <sz val="10"/>
        <rFont val="ＭＳ Ｐゴシック"/>
        <family val="3"/>
        <charset val="128"/>
      </rPr>
      <t>機械器具及び什器備品</t>
    </r>
    <rPh sb="3" eb="5">
      <t>キカイ</t>
    </rPh>
    <rPh sb="5" eb="7">
      <t>キグ</t>
    </rPh>
    <rPh sb="7" eb="8">
      <t>オヨ</t>
    </rPh>
    <rPh sb="9" eb="11">
      <t>ジュウキ</t>
    </rPh>
    <rPh sb="11" eb="13">
      <t>ビヒン</t>
    </rPh>
    <phoneticPr fontId="2"/>
  </si>
  <si>
    <t>円</t>
    <rPh sb="0" eb="1">
      <t>エン</t>
    </rPh>
    <phoneticPr fontId="20"/>
  </si>
  <si>
    <t>（１年分の賃借料）</t>
    <rPh sb="2" eb="4">
      <t>ネンブン</t>
    </rPh>
    <rPh sb="5" eb="8">
      <t>チンシャクリョウ</t>
    </rPh>
    <phoneticPr fontId="2"/>
  </si>
  <si>
    <r>
      <t>（ハ）</t>
    </r>
    <r>
      <rPr>
        <sz val="11"/>
        <rFont val="ＭＳ Ｐゴシック"/>
        <family val="3"/>
        <charset val="128"/>
      </rPr>
      <t>建物費</t>
    </r>
    <rPh sb="3" eb="5">
      <t>タテモノ</t>
    </rPh>
    <rPh sb="5" eb="6">
      <t>ヒ</t>
    </rPh>
    <phoneticPr fontId="2"/>
  </si>
  <si>
    <r>
      <t>（ロ）</t>
    </r>
    <r>
      <rPr>
        <sz val="11"/>
        <rFont val="ＭＳ Ｐゴシック"/>
        <family val="3"/>
        <charset val="128"/>
      </rPr>
      <t>土地費</t>
    </r>
    <rPh sb="3" eb="5">
      <t>トチ</t>
    </rPh>
    <rPh sb="5" eb="6">
      <t>ヒ</t>
    </rPh>
    <phoneticPr fontId="2"/>
  </si>
  <si>
    <t>（６か月分のリース料）</t>
    <rPh sb="3" eb="4">
      <t>ゲツ</t>
    </rPh>
    <rPh sb="9" eb="10">
      <t>リョウ</t>
    </rPh>
    <phoneticPr fontId="2"/>
  </si>
  <si>
    <t>（１年分のリース料）</t>
    <rPh sb="8" eb="9">
      <t>リョウ</t>
    </rPh>
    <phoneticPr fontId="2"/>
  </si>
  <si>
    <r>
      <t>（イ）</t>
    </r>
    <r>
      <rPr>
        <sz val="11"/>
        <rFont val="ＭＳ Ｐゴシック"/>
        <family val="3"/>
        <charset val="128"/>
      </rPr>
      <t>車両費</t>
    </r>
    <rPh sb="3" eb="5">
      <t>シャリョウ</t>
    </rPh>
    <rPh sb="5" eb="6">
      <t>ヒ</t>
    </rPh>
    <phoneticPr fontId="2"/>
  </si>
  <si>
    <t>備　　　　　　　　　　　　考</t>
    <rPh sb="0" eb="1">
      <t>ビ</t>
    </rPh>
    <rPh sb="13" eb="14">
      <t>コウ</t>
    </rPh>
    <phoneticPr fontId="2"/>
  </si>
  <si>
    <t>事業開始当初に要する資金</t>
    <rPh sb="0" eb="2">
      <t>ジギョウ</t>
    </rPh>
    <rPh sb="2" eb="4">
      <t>カイシ</t>
    </rPh>
    <rPh sb="4" eb="6">
      <t>トウショ</t>
    </rPh>
    <rPh sb="7" eb="8">
      <t>ヨウ</t>
    </rPh>
    <rPh sb="10" eb="12">
      <t>シキン</t>
    </rPh>
    <phoneticPr fontId="2"/>
  </si>
  <si>
    <t>所　要　資　金　額</t>
    <rPh sb="0" eb="1">
      <t>トコロ</t>
    </rPh>
    <rPh sb="2" eb="3">
      <t>ヨウ</t>
    </rPh>
    <rPh sb="4" eb="5">
      <t>シ</t>
    </rPh>
    <rPh sb="6" eb="7">
      <t>カネ</t>
    </rPh>
    <rPh sb="8" eb="9">
      <t>ガク</t>
    </rPh>
    <phoneticPr fontId="2"/>
  </si>
  <si>
    <t>項　　　　　　目</t>
    <rPh sb="0" eb="1">
      <t>コウ</t>
    </rPh>
    <rPh sb="7" eb="8">
      <t>メ</t>
    </rPh>
    <phoneticPr fontId="2"/>
  </si>
  <si>
    <t>１．所要資金及び事業開始に要する資金の内訳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2"/>
  </si>
  <si>
    <t>【別紙１】</t>
    <rPh sb="1" eb="3">
      <t>ベッシ</t>
    </rPh>
    <phoneticPr fontId="2"/>
  </si>
  <si>
    <t>車両費・土地費・建物費・機械器具及び什器備品費の明細　</t>
    <phoneticPr fontId="13"/>
  </si>
  <si>
    <t>項目</t>
    <rPh sb="0" eb="2">
      <t>コウモク</t>
    </rPh>
    <phoneticPr fontId="13"/>
  </si>
  <si>
    <t>金額（円）</t>
    <rPh sb="0" eb="2">
      <t>キンガク</t>
    </rPh>
    <rPh sb="3" eb="4">
      <t>エン</t>
    </rPh>
    <phoneticPr fontId="13"/>
  </si>
  <si>
    <t>摘　　　要</t>
    <rPh sb="0" eb="1">
      <t>テキ</t>
    </rPh>
    <rPh sb="4" eb="5">
      <t>ヨウ</t>
    </rPh>
    <phoneticPr fontId="13"/>
  </si>
  <si>
    <t>（イ）車両費</t>
    <rPh sb="3" eb="6">
      <t>シャリョウヒ</t>
    </rPh>
    <phoneticPr fontId="13"/>
  </si>
  <si>
    <t>車両費合計（消費税含む）、リースの場合はリース料の１年分（消費税含む）</t>
    <rPh sb="0" eb="2">
      <t>シャリョウ</t>
    </rPh>
    <rPh sb="2" eb="3">
      <t>ヒ</t>
    </rPh>
    <rPh sb="3" eb="5">
      <t>ゴウケイ</t>
    </rPh>
    <rPh sb="6" eb="9">
      <t>ショウヒゼイ</t>
    </rPh>
    <rPh sb="9" eb="10">
      <t>フク</t>
    </rPh>
    <phoneticPr fontId="13"/>
  </si>
  <si>
    <t>（ロ）土地費</t>
    <rPh sb="3" eb="5">
      <t>トチ</t>
    </rPh>
    <rPh sb="5" eb="6">
      <t>ヒ</t>
    </rPh>
    <phoneticPr fontId="13"/>
  </si>
  <si>
    <t>円</t>
    <rPh sb="0" eb="1">
      <t>エン</t>
    </rPh>
    <phoneticPr fontId="13"/>
  </si>
  <si>
    <t>消費税</t>
    <rPh sb="0" eb="3">
      <t>ショウヒゼイ</t>
    </rPh>
    <phoneticPr fontId="13"/>
  </si>
  <si>
    <t>・事業開始に要する資金</t>
    <rPh sb="1" eb="3">
      <t>ジギョウ</t>
    </rPh>
    <rPh sb="3" eb="5">
      <t>カイシ</t>
    </rPh>
    <rPh sb="6" eb="7">
      <t>ヨウ</t>
    </rPh>
    <rPh sb="9" eb="11">
      <t>シキン</t>
    </rPh>
    <phoneticPr fontId="13"/>
  </si>
  <si>
    <t>（ハ）建物費</t>
    <rPh sb="3" eb="5">
      <t>タテモノ</t>
    </rPh>
    <rPh sb="5" eb="6">
      <t>ヒ</t>
    </rPh>
    <phoneticPr fontId="13"/>
  </si>
  <si>
    <t>品　　　　名</t>
    <rPh sb="0" eb="1">
      <t>シナ</t>
    </rPh>
    <rPh sb="5" eb="6">
      <t>メイ</t>
    </rPh>
    <phoneticPr fontId="2"/>
  </si>
  <si>
    <t>数　量</t>
    <rPh sb="0" eb="1">
      <t>カズ</t>
    </rPh>
    <rPh sb="2" eb="3">
      <t>リョウ</t>
    </rPh>
    <phoneticPr fontId="2"/>
  </si>
  <si>
    <t>単　　価</t>
    <rPh sb="0" eb="1">
      <t>タン</t>
    </rPh>
    <rPh sb="3" eb="4">
      <t>アタイ</t>
    </rPh>
    <phoneticPr fontId="2"/>
  </si>
  <si>
    <t>合　　価</t>
    <rPh sb="0" eb="1">
      <t>ゴウ</t>
    </rPh>
    <rPh sb="3" eb="4">
      <t>アタイ</t>
    </rPh>
    <phoneticPr fontId="2"/>
  </si>
  <si>
    <t>摘　　　　　要</t>
    <rPh sb="0" eb="1">
      <t>チャク</t>
    </rPh>
    <rPh sb="6" eb="7">
      <t>ヨウ</t>
    </rPh>
    <phoneticPr fontId="2"/>
  </si>
  <si>
    <t>機械器具費及び</t>
    <rPh sb="5" eb="6">
      <t>オヨ</t>
    </rPh>
    <phoneticPr fontId="13"/>
  </si>
  <si>
    <t>注油器</t>
    <rPh sb="0" eb="1">
      <t>ソソ</t>
    </rPh>
    <rPh sb="1" eb="2">
      <t>アブラ</t>
    </rPh>
    <rPh sb="2" eb="3">
      <t>キ</t>
    </rPh>
    <phoneticPr fontId="2"/>
  </si>
  <si>
    <t>個</t>
    <rPh sb="0" eb="1">
      <t>コ</t>
    </rPh>
    <phoneticPr fontId="2"/>
  </si>
  <si>
    <t>輪止め</t>
    <rPh sb="0" eb="1">
      <t>ワ</t>
    </rPh>
    <rPh sb="1" eb="2">
      <t>ド</t>
    </rPh>
    <phoneticPr fontId="2"/>
  </si>
  <si>
    <t>巻き尺</t>
    <rPh sb="0" eb="1">
      <t>マ</t>
    </rPh>
    <rPh sb="2" eb="3">
      <t>ジャク</t>
    </rPh>
    <phoneticPr fontId="2"/>
  </si>
  <si>
    <t>点検灯</t>
    <rPh sb="0" eb="2">
      <t>テンケン</t>
    </rPh>
    <rPh sb="2" eb="3">
      <t>トウ</t>
    </rPh>
    <phoneticPr fontId="2"/>
  </si>
  <si>
    <t>式</t>
    <rPh sb="0" eb="1">
      <t>シキ</t>
    </rPh>
    <phoneticPr fontId="2"/>
  </si>
  <si>
    <t>（機械器具費）</t>
    <rPh sb="1" eb="3">
      <t>キカイ</t>
    </rPh>
    <rPh sb="3" eb="5">
      <t>キグ</t>
    </rPh>
    <rPh sb="5" eb="6">
      <t>ヒ</t>
    </rPh>
    <phoneticPr fontId="2"/>
  </si>
  <si>
    <t>ねじ回し</t>
    <rPh sb="2" eb="3">
      <t>マワ</t>
    </rPh>
    <phoneticPr fontId="2"/>
  </si>
  <si>
    <t>アルコール検知器</t>
    <rPh sb="5" eb="8">
      <t>ケンチキ</t>
    </rPh>
    <phoneticPr fontId="2"/>
  </si>
  <si>
    <t>自動体外式除細動器</t>
    <rPh sb="0" eb="2">
      <t>ジドウ</t>
    </rPh>
    <rPh sb="2" eb="5">
      <t>タイガイシキ</t>
    </rPh>
    <rPh sb="5" eb="8">
      <t>ジョサイドウ</t>
    </rPh>
    <rPh sb="8" eb="9">
      <t>キ</t>
    </rPh>
    <phoneticPr fontId="2"/>
  </si>
  <si>
    <t>小計</t>
    <rPh sb="0" eb="2">
      <t>ショウケイ</t>
    </rPh>
    <phoneticPr fontId="2"/>
  </si>
  <si>
    <t>消費税</t>
    <rPh sb="0" eb="3">
      <t>ショウヒゼイ</t>
    </rPh>
    <phoneticPr fontId="2"/>
  </si>
  <si>
    <t>事務机</t>
    <rPh sb="0" eb="2">
      <t>ジム</t>
    </rPh>
    <rPh sb="2" eb="3">
      <t>ツクエ</t>
    </rPh>
    <phoneticPr fontId="2"/>
  </si>
  <si>
    <t>基</t>
    <rPh sb="0" eb="1">
      <t>キ</t>
    </rPh>
    <phoneticPr fontId="2"/>
  </si>
  <si>
    <t>椅子</t>
  </si>
  <si>
    <t>脚</t>
    <rPh sb="0" eb="1">
      <t>アシ</t>
    </rPh>
    <phoneticPr fontId="2"/>
  </si>
  <si>
    <t>書庫</t>
    <rPh sb="0" eb="2">
      <t>ショコ</t>
    </rPh>
    <phoneticPr fontId="2"/>
  </si>
  <si>
    <t>金庫</t>
    <rPh sb="0" eb="2">
      <t>キンコ</t>
    </rPh>
    <phoneticPr fontId="2"/>
  </si>
  <si>
    <t>応接セット</t>
  </si>
  <si>
    <t>寝具</t>
  </si>
  <si>
    <t>（什器備品費）</t>
    <rPh sb="1" eb="3">
      <t>ジュウキ</t>
    </rPh>
    <rPh sb="3" eb="5">
      <t>ビヒン</t>
    </rPh>
    <rPh sb="5" eb="6">
      <t>ヒ</t>
    </rPh>
    <phoneticPr fontId="2"/>
  </si>
  <si>
    <t>電話機</t>
  </si>
  <si>
    <t>ファクシミリ</t>
  </si>
  <si>
    <t>消火器</t>
  </si>
  <si>
    <t>冷暖房器具</t>
  </si>
  <si>
    <t>テレビ</t>
  </si>
  <si>
    <t>機械器具費及び
什器備品費の合計</t>
    <rPh sb="0" eb="2">
      <t>キカイ</t>
    </rPh>
    <rPh sb="2" eb="4">
      <t>キグ</t>
    </rPh>
    <rPh sb="4" eb="5">
      <t>ヒ</t>
    </rPh>
    <rPh sb="5" eb="6">
      <t>オヨ</t>
    </rPh>
    <rPh sb="8" eb="10">
      <t>ジュウキ</t>
    </rPh>
    <rPh sb="10" eb="12">
      <t>ビヒン</t>
    </rPh>
    <rPh sb="12" eb="13">
      <t>ヒ</t>
    </rPh>
    <rPh sb="14" eb="16">
      <t>ゴウケイ</t>
    </rPh>
    <phoneticPr fontId="2"/>
  </si>
  <si>
    <r>
      <t xml:space="preserve">小計①
</t>
    </r>
    <r>
      <rPr>
        <sz val="6"/>
        <rFont val="ＭＳ 明朝"/>
        <family val="1"/>
        <charset val="128"/>
      </rPr>
      <t>（イ＋ロ＋ハ＋ニ）</t>
    </r>
    <rPh sb="0" eb="2">
      <t>ショウケイ</t>
    </rPh>
    <phoneticPr fontId="2"/>
  </si>
  <si>
    <t>※　摘要欄は「許可後購入」・「既所有」・「使用予定無し」など必要事項を記入する。</t>
    <rPh sb="2" eb="5">
      <t>テキヨウラン</t>
    </rPh>
    <rPh sb="10" eb="12">
      <t>コウニュウ</t>
    </rPh>
    <rPh sb="15" eb="16">
      <t>キ</t>
    </rPh>
    <rPh sb="16" eb="18">
      <t>ショユウ</t>
    </rPh>
    <rPh sb="30" eb="32">
      <t>ヒツヨウ</t>
    </rPh>
    <rPh sb="32" eb="34">
      <t>ジコウ</t>
    </rPh>
    <rPh sb="35" eb="37">
      <t>キニュウ</t>
    </rPh>
    <phoneticPr fontId="2"/>
  </si>
  <si>
    <t>【別紙３－１】</t>
    <rPh sb="1" eb="3">
      <t>ベッシ</t>
    </rPh>
    <phoneticPr fontId="2"/>
  </si>
  <si>
    <t>運転資金・保険料等・その他創業費等の明細</t>
    <rPh sb="0" eb="2">
      <t>ウンテン</t>
    </rPh>
    <rPh sb="2" eb="4">
      <t>シキン</t>
    </rPh>
    <rPh sb="5" eb="8">
      <t>ホケンリョウ</t>
    </rPh>
    <rPh sb="8" eb="9">
      <t>トウ</t>
    </rPh>
    <rPh sb="12" eb="13">
      <t>タ</t>
    </rPh>
    <rPh sb="13" eb="16">
      <t>ソウギョウヒ</t>
    </rPh>
    <rPh sb="16" eb="17">
      <t>トウ</t>
    </rPh>
    <rPh sb="18" eb="20">
      <t>メイサイ</t>
    </rPh>
    <phoneticPr fontId="2"/>
  </si>
  <si>
    <t>項　　　目</t>
    <rPh sb="0" eb="1">
      <t>コウ</t>
    </rPh>
    <rPh sb="4" eb="5">
      <t>メ</t>
    </rPh>
    <phoneticPr fontId="2"/>
  </si>
  <si>
    <t>金　　　額（円）</t>
    <rPh sb="0" eb="1">
      <t>キン</t>
    </rPh>
    <rPh sb="4" eb="5">
      <t>ガク</t>
    </rPh>
    <rPh sb="6" eb="7">
      <t>エン</t>
    </rPh>
    <phoneticPr fontId="2"/>
  </si>
  <si>
    <t>摘　　　要</t>
    <rPh sb="0" eb="1">
      <t>テキ</t>
    </rPh>
    <rPh sb="4" eb="5">
      <t>ヨウ</t>
    </rPh>
    <phoneticPr fontId="2"/>
  </si>
  <si>
    <t>人　　件　　費</t>
    <rPh sb="0" eb="1">
      <t>ヒト</t>
    </rPh>
    <rPh sb="3" eb="4">
      <t>ケン</t>
    </rPh>
    <rPh sb="6" eb="7">
      <t>ヒ</t>
    </rPh>
    <phoneticPr fontId="2"/>
  </si>
  <si>
    <t>　給　　　与</t>
    <rPh sb="1" eb="2">
      <t>キュウ</t>
    </rPh>
    <rPh sb="5" eb="6">
      <t>クミ</t>
    </rPh>
    <phoneticPr fontId="2"/>
  </si>
  <si>
    <t>運転手</t>
    <rPh sb="0" eb="3">
      <t>ウンテンシュ</t>
    </rPh>
    <phoneticPr fontId="2"/>
  </si>
  <si>
    <t>月額</t>
    <rPh sb="0" eb="1">
      <t>ツキ</t>
    </rPh>
    <rPh sb="1" eb="2">
      <t>ガク</t>
    </rPh>
    <phoneticPr fontId="2"/>
  </si>
  <si>
    <t>円×２ヶ月×</t>
    <rPh sb="0" eb="1">
      <t>エン</t>
    </rPh>
    <rPh sb="4" eb="5">
      <t>ゲツ</t>
    </rPh>
    <phoneticPr fontId="2"/>
  </si>
  <si>
    <t>人=</t>
    <rPh sb="0" eb="1">
      <t>ニン</t>
    </rPh>
    <phoneticPr fontId="2"/>
  </si>
  <si>
    <t>運　　　転　　　資　　　金</t>
    <rPh sb="0" eb="1">
      <t>ウン</t>
    </rPh>
    <rPh sb="4" eb="5">
      <t>テン</t>
    </rPh>
    <rPh sb="8" eb="9">
      <t>シ</t>
    </rPh>
    <rPh sb="12" eb="13">
      <t>キン</t>
    </rPh>
    <phoneticPr fontId="13"/>
  </si>
  <si>
    <t>運行管理者</t>
    <rPh sb="0" eb="2">
      <t>ウンコウ</t>
    </rPh>
    <rPh sb="2" eb="5">
      <t>カンリシャ</t>
    </rPh>
    <phoneticPr fontId="2"/>
  </si>
  <si>
    <t>運</t>
    <rPh sb="0" eb="1">
      <t>ウン</t>
    </rPh>
    <phoneticPr fontId="2"/>
  </si>
  <si>
    <t>　手　　　当</t>
    <rPh sb="1" eb="2">
      <t>テ</t>
    </rPh>
    <rPh sb="5" eb="6">
      <t>トウ</t>
    </rPh>
    <phoneticPr fontId="2"/>
  </si>
  <si>
    <t>　賞　　　与</t>
    <rPh sb="1" eb="2">
      <t>ショウ</t>
    </rPh>
    <rPh sb="5" eb="6">
      <t>クミ</t>
    </rPh>
    <phoneticPr fontId="2"/>
  </si>
  <si>
    <t>回支給、給与１ヶ月分の</t>
    <rPh sb="0" eb="1">
      <t>カイ</t>
    </rPh>
    <rPh sb="1" eb="3">
      <t>シキュウ</t>
    </rPh>
    <rPh sb="4" eb="6">
      <t>キュウヨ</t>
    </rPh>
    <rPh sb="8" eb="9">
      <t>ゲツ</t>
    </rPh>
    <rPh sb="9" eb="10">
      <t>ブン</t>
    </rPh>
    <phoneticPr fontId="2"/>
  </si>
  <si>
    <t>ヶ月分×2/12ヶ月</t>
    <rPh sb="1" eb="2">
      <t>ゲツ</t>
    </rPh>
    <rPh sb="2" eb="3">
      <t>ブン</t>
    </rPh>
    <phoneticPr fontId="2"/>
  </si>
  <si>
    <t>送</t>
    <rPh sb="0" eb="1">
      <t>ソウ</t>
    </rPh>
    <phoneticPr fontId="2"/>
  </si>
  <si>
    <t>　法 定 福 利 費</t>
    <rPh sb="1" eb="2">
      <t>ホウ</t>
    </rPh>
    <rPh sb="3" eb="4">
      <t>サダム</t>
    </rPh>
    <rPh sb="5" eb="6">
      <t>フク</t>
    </rPh>
    <rPh sb="7" eb="8">
      <t>リ</t>
    </rPh>
    <rPh sb="9" eb="10">
      <t>ヒ</t>
    </rPh>
    <phoneticPr fontId="2"/>
  </si>
  <si>
    <t>給与、手当、賞与の１３％を見込む</t>
    <rPh sb="0" eb="2">
      <t>キュウヨ</t>
    </rPh>
    <rPh sb="3" eb="5">
      <t>テアテ</t>
    </rPh>
    <rPh sb="6" eb="8">
      <t>ショウヨ</t>
    </rPh>
    <rPh sb="13" eb="15">
      <t>ミコ</t>
    </rPh>
    <phoneticPr fontId="2"/>
  </si>
  <si>
    <t>　厚 生 福 利 費</t>
    <rPh sb="1" eb="2">
      <t>アツシ</t>
    </rPh>
    <rPh sb="3" eb="4">
      <t>ショウ</t>
    </rPh>
    <rPh sb="5" eb="6">
      <t>フク</t>
    </rPh>
    <rPh sb="7" eb="8">
      <t>リ</t>
    </rPh>
    <rPh sb="9" eb="10">
      <t>ヒ</t>
    </rPh>
    <phoneticPr fontId="2"/>
  </si>
  <si>
    <t>給与、手当、賞与の２％を見込む</t>
    <rPh sb="0" eb="2">
      <t>キュウヨ</t>
    </rPh>
    <rPh sb="3" eb="5">
      <t>テアテ</t>
    </rPh>
    <rPh sb="6" eb="8">
      <t>ショウヨ</t>
    </rPh>
    <rPh sb="12" eb="14">
      <t>ミコ</t>
    </rPh>
    <phoneticPr fontId="2"/>
  </si>
  <si>
    <t>燃 料 油 脂 費</t>
    <rPh sb="0" eb="1">
      <t>ネン</t>
    </rPh>
    <rPh sb="2" eb="3">
      <t>リョウ</t>
    </rPh>
    <rPh sb="4" eb="5">
      <t>アブラ</t>
    </rPh>
    <rPh sb="6" eb="7">
      <t>アブラ</t>
    </rPh>
    <rPh sb="8" eb="9">
      <t>ヒ</t>
    </rPh>
    <phoneticPr fontId="2"/>
  </si>
  <si>
    <t>下記燃料油脂費明細による</t>
    <rPh sb="0" eb="2">
      <t>カキ</t>
    </rPh>
    <rPh sb="2" eb="4">
      <t>ネンリョウ</t>
    </rPh>
    <rPh sb="4" eb="6">
      <t>ユシ</t>
    </rPh>
    <rPh sb="6" eb="7">
      <t>ヒ</t>
    </rPh>
    <rPh sb="7" eb="9">
      <t>メイサイ</t>
    </rPh>
    <phoneticPr fontId="2"/>
  </si>
  <si>
    <t>　外　注　修　繕　費</t>
    <rPh sb="1" eb="2">
      <t>ソト</t>
    </rPh>
    <rPh sb="3" eb="4">
      <t>チュウ</t>
    </rPh>
    <rPh sb="5" eb="6">
      <t>オサム</t>
    </rPh>
    <rPh sb="7" eb="8">
      <t>ツクロ</t>
    </rPh>
    <rPh sb="9" eb="10">
      <t>ヒ</t>
    </rPh>
    <phoneticPr fontId="2"/>
  </si>
  <si>
    <t>１両月額</t>
    <rPh sb="1" eb="2">
      <t>リョウ</t>
    </rPh>
    <rPh sb="2" eb="3">
      <t>ツキ</t>
    </rPh>
    <rPh sb="3" eb="4">
      <t>ガク</t>
    </rPh>
    <phoneticPr fontId="2"/>
  </si>
  <si>
    <t>両</t>
    <rPh sb="0" eb="1">
      <t>リョウ</t>
    </rPh>
    <phoneticPr fontId="2"/>
  </si>
  <si>
    <t>費</t>
    <rPh sb="0" eb="1">
      <t>ヒ</t>
    </rPh>
    <phoneticPr fontId="2"/>
  </si>
  <si>
    <t>　自家修繕費・部品費</t>
    <rPh sb="1" eb="3">
      <t>ジカ</t>
    </rPh>
    <rPh sb="3" eb="6">
      <t>シュウゼンヒ</t>
    </rPh>
    <rPh sb="7" eb="9">
      <t>ブヒン</t>
    </rPh>
    <rPh sb="9" eb="10">
      <t>ヒ</t>
    </rPh>
    <phoneticPr fontId="2"/>
  </si>
  <si>
    <t>　タイヤ・チューブ費</t>
    <rPh sb="9" eb="10">
      <t>ヒ</t>
    </rPh>
    <phoneticPr fontId="2"/>
  </si>
  <si>
    <t>年間</t>
    <rPh sb="0" eb="2">
      <t>ネンカン</t>
    </rPh>
    <phoneticPr fontId="2"/>
  </si>
  <si>
    <t>本使用、（１本</t>
    <rPh sb="0" eb="1">
      <t>ホン</t>
    </rPh>
    <rPh sb="1" eb="3">
      <t>シヨウ</t>
    </rPh>
    <rPh sb="6" eb="7">
      <t>ホン</t>
    </rPh>
    <phoneticPr fontId="2"/>
  </si>
  <si>
    <t>円×</t>
    <rPh sb="0" eb="1">
      <t>エン</t>
    </rPh>
    <phoneticPr fontId="2"/>
  </si>
  <si>
    <t>本）×2/12ヶ月</t>
    <rPh sb="0" eb="1">
      <t>ホン</t>
    </rPh>
    <rPh sb="8" eb="9">
      <t>ゲツ</t>
    </rPh>
    <phoneticPr fontId="2"/>
  </si>
  <si>
    <t>そ の 他 経 費</t>
    <rPh sb="4" eb="5">
      <t>タ</t>
    </rPh>
    <rPh sb="6" eb="7">
      <t>ヘ</t>
    </rPh>
    <rPh sb="8" eb="9">
      <t>ヒ</t>
    </rPh>
    <phoneticPr fontId="2"/>
  </si>
  <si>
    <t>通信費、交通費等</t>
    <rPh sb="0" eb="3">
      <t>ツウシンヒ</t>
    </rPh>
    <rPh sb="4" eb="7">
      <t>コウツウヒ</t>
    </rPh>
    <rPh sb="7" eb="8">
      <t>トウ</t>
    </rPh>
    <phoneticPr fontId="2"/>
  </si>
  <si>
    <t>円×２ヶ月</t>
    <rPh sb="0" eb="1">
      <t>エン</t>
    </rPh>
    <rPh sb="4" eb="5">
      <t>ゲツ</t>
    </rPh>
    <phoneticPr fontId="2"/>
  </si>
  <si>
    <t>運 送 費 合 計</t>
    <rPh sb="0" eb="1">
      <t>ウン</t>
    </rPh>
    <rPh sb="2" eb="3">
      <t>ソウ</t>
    </rPh>
    <rPh sb="4" eb="5">
      <t>ヒ</t>
    </rPh>
    <rPh sb="6" eb="7">
      <t>ゴウ</t>
    </rPh>
    <rPh sb="8" eb="9">
      <t>ケイ</t>
    </rPh>
    <phoneticPr fontId="2"/>
  </si>
  <si>
    <t>人件費、燃料油脂費、修繕費、その他経費の合計</t>
    <rPh sb="0" eb="3">
      <t>ジンケンヒ</t>
    </rPh>
    <rPh sb="4" eb="6">
      <t>ネンリョウ</t>
    </rPh>
    <rPh sb="6" eb="8">
      <t>ユシ</t>
    </rPh>
    <rPh sb="8" eb="9">
      <t>ヒ</t>
    </rPh>
    <rPh sb="10" eb="13">
      <t>シュウゼンヒ</t>
    </rPh>
    <rPh sb="16" eb="17">
      <t>タ</t>
    </rPh>
    <rPh sb="17" eb="19">
      <t>ケイヒ</t>
    </rPh>
    <rPh sb="20" eb="22">
      <t>ゴウケイ</t>
    </rPh>
    <phoneticPr fontId="2"/>
  </si>
  <si>
    <t>　役 員 報 酬</t>
    <rPh sb="1" eb="2">
      <t>ヤク</t>
    </rPh>
    <rPh sb="3" eb="4">
      <t>イン</t>
    </rPh>
    <rPh sb="5" eb="6">
      <t>ホウ</t>
    </rPh>
    <rPh sb="7" eb="8">
      <t>ムク</t>
    </rPh>
    <phoneticPr fontId="2"/>
  </si>
  <si>
    <t>円×２ヶ月</t>
  </si>
  <si>
    <t>人</t>
    <rPh sb="0" eb="1">
      <t>ジン</t>
    </rPh>
    <phoneticPr fontId="2"/>
  </si>
  <si>
    <t>事務員</t>
    <rPh sb="0" eb="3">
      <t>ジムイン</t>
    </rPh>
    <phoneticPr fontId="2"/>
  </si>
  <si>
    <t>管</t>
    <rPh sb="0" eb="1">
      <t>カン</t>
    </rPh>
    <phoneticPr fontId="2"/>
  </si>
  <si>
    <t>理</t>
    <rPh sb="0" eb="1">
      <t>リ</t>
    </rPh>
    <phoneticPr fontId="2"/>
  </si>
  <si>
    <t>件</t>
    <rPh sb="0" eb="1">
      <t>ケン</t>
    </rPh>
    <phoneticPr fontId="2"/>
  </si>
  <si>
    <t>人</t>
    <rPh sb="0" eb="1">
      <t>ニン</t>
    </rPh>
    <phoneticPr fontId="20"/>
  </si>
  <si>
    <t>経</t>
    <rPh sb="0" eb="1">
      <t>ヘ</t>
    </rPh>
    <phoneticPr fontId="2"/>
  </si>
  <si>
    <t>役員報酬、給与、手当、賞与の１３％を見込む</t>
    <rPh sb="0" eb="2">
      <t>ヤクイン</t>
    </rPh>
    <rPh sb="2" eb="4">
      <t>ホウシュウ</t>
    </rPh>
    <rPh sb="5" eb="7">
      <t>キュウヨ</t>
    </rPh>
    <rPh sb="8" eb="10">
      <t>テアテ</t>
    </rPh>
    <rPh sb="11" eb="13">
      <t>ショウヨ</t>
    </rPh>
    <rPh sb="18" eb="20">
      <t>ミコ</t>
    </rPh>
    <phoneticPr fontId="2"/>
  </si>
  <si>
    <t>役員報酬、給与、手当、賞与の２％を見込む</t>
    <rPh sb="0" eb="2">
      <t>ヤクイン</t>
    </rPh>
    <rPh sb="2" eb="4">
      <t>ホウシュウ</t>
    </rPh>
    <rPh sb="5" eb="7">
      <t>キュウヨ</t>
    </rPh>
    <rPh sb="8" eb="10">
      <t>テアテ</t>
    </rPh>
    <rPh sb="11" eb="13">
      <t>ショウヨ</t>
    </rPh>
    <rPh sb="17" eb="19">
      <t>ミコ</t>
    </rPh>
    <phoneticPr fontId="2"/>
  </si>
  <si>
    <t>光熱費、雑費等</t>
    <rPh sb="0" eb="3">
      <t>コウネツヒ</t>
    </rPh>
    <rPh sb="4" eb="6">
      <t>ザッピ</t>
    </rPh>
    <rPh sb="6" eb="7">
      <t>トウ</t>
    </rPh>
    <phoneticPr fontId="2"/>
  </si>
  <si>
    <t>管 理 経 費 合 計</t>
    <rPh sb="0" eb="1">
      <t>カン</t>
    </rPh>
    <rPh sb="2" eb="3">
      <t>リ</t>
    </rPh>
    <rPh sb="4" eb="5">
      <t>キョウ</t>
    </rPh>
    <rPh sb="6" eb="7">
      <t>ヒ</t>
    </rPh>
    <rPh sb="8" eb="9">
      <t>ゴウ</t>
    </rPh>
    <rPh sb="10" eb="11">
      <t>ケイ</t>
    </rPh>
    <phoneticPr fontId="2"/>
  </si>
  <si>
    <t>人件費、その他経費の合計</t>
    <rPh sb="0" eb="3">
      <t>ジンケンヒ</t>
    </rPh>
    <rPh sb="6" eb="7">
      <t>タ</t>
    </rPh>
    <rPh sb="7" eb="9">
      <t>ケイヒ</t>
    </rPh>
    <rPh sb="10" eb="12">
      <t>ゴウケイ</t>
    </rPh>
    <phoneticPr fontId="2"/>
  </si>
  <si>
    <t>小　 計②</t>
    <rPh sb="0" eb="1">
      <t>ショウ</t>
    </rPh>
    <rPh sb="3" eb="4">
      <t>ケイ</t>
    </rPh>
    <phoneticPr fontId="2"/>
  </si>
  <si>
    <t>１両当たり
年間走行ｷﾛ</t>
    <rPh sb="1" eb="2">
      <t>リョウ</t>
    </rPh>
    <rPh sb="2" eb="3">
      <t>ア</t>
    </rPh>
    <rPh sb="6" eb="8">
      <t>ネンカン</t>
    </rPh>
    <rPh sb="8" eb="10">
      <t>ソウコウ</t>
    </rPh>
    <phoneticPr fontId="2"/>
  </si>
  <si>
    <t>㍑当たり走行ｷﾛ</t>
    <rPh sb="1" eb="2">
      <t>ア</t>
    </rPh>
    <rPh sb="4" eb="6">
      <t>ソウコウ</t>
    </rPh>
    <phoneticPr fontId="2"/>
  </si>
  <si>
    <t>１両当たり
年間使用量（㍑）</t>
    <rPh sb="6" eb="8">
      <t>ネンカン</t>
    </rPh>
    <rPh sb="8" eb="10">
      <t>シヨウ</t>
    </rPh>
    <rPh sb="10" eb="11">
      <t>リョウ</t>
    </rPh>
    <phoneticPr fontId="2"/>
  </si>
  <si>
    <t>燃料単価</t>
    <rPh sb="0" eb="2">
      <t>ネンリョウ</t>
    </rPh>
    <rPh sb="2" eb="4">
      <t>タンカ</t>
    </rPh>
    <phoneticPr fontId="2"/>
  </si>
  <si>
    <t>車両数</t>
    <rPh sb="0" eb="3">
      <t>シャリョウスウ</t>
    </rPh>
    <phoneticPr fontId="2"/>
  </si>
  <si>
    <t>両＝</t>
    <rPh sb="0" eb="1">
      <t>リョウ</t>
    </rPh>
    <phoneticPr fontId="2"/>
  </si>
  <si>
    <t>燃料油脂費明細</t>
    <rPh sb="0" eb="2">
      <t>ネンリョウ</t>
    </rPh>
    <rPh sb="2" eb="4">
      <t>ユシ</t>
    </rPh>
    <rPh sb="4" eb="5">
      <t>ヒ</t>
    </rPh>
    <rPh sb="5" eb="7">
      <t>メイサイ</t>
    </rPh>
    <phoneticPr fontId="2"/>
  </si>
  <si>
    <t>　年間燃料費（Ａ）</t>
    <rPh sb="1" eb="3">
      <t>ネンカン</t>
    </rPh>
    <rPh sb="3" eb="6">
      <t>ネンリョウヒ</t>
    </rPh>
    <phoneticPr fontId="2"/>
  </si>
  <si>
    <t>　年間油脂費（油脂費は燃料費の３％として計算）（Ｂ）（Ａ×0.03）</t>
    <rPh sb="1" eb="3">
      <t>ネンカン</t>
    </rPh>
    <rPh sb="3" eb="5">
      <t>ユシ</t>
    </rPh>
    <rPh sb="5" eb="6">
      <t>ヒ</t>
    </rPh>
    <rPh sb="7" eb="9">
      <t>ユシ</t>
    </rPh>
    <rPh sb="9" eb="10">
      <t>ヒ</t>
    </rPh>
    <rPh sb="11" eb="14">
      <t>ネンリョウヒ</t>
    </rPh>
    <rPh sb="20" eb="22">
      <t>ケイサン</t>
    </rPh>
    <phoneticPr fontId="2"/>
  </si>
  <si>
    <t>　年間燃料油脂費（Ｃ）（Ａ＋Ｂ）</t>
    <rPh sb="1" eb="3">
      <t>ネンカン</t>
    </rPh>
    <rPh sb="3" eb="5">
      <t>ネンリョウ</t>
    </rPh>
    <rPh sb="5" eb="7">
      <t>ユシ</t>
    </rPh>
    <rPh sb="7" eb="8">
      <t>ヒ</t>
    </rPh>
    <phoneticPr fontId="2"/>
  </si>
  <si>
    <t>　１ヶ月分の燃料油脂費（Ｄ）（Ｃ／12ヶ月）</t>
    <rPh sb="3" eb="4">
      <t>ゲツ</t>
    </rPh>
    <rPh sb="4" eb="5">
      <t>ブン</t>
    </rPh>
    <rPh sb="6" eb="8">
      <t>ネンリョウ</t>
    </rPh>
    <rPh sb="8" eb="10">
      <t>ユシ</t>
    </rPh>
    <rPh sb="10" eb="11">
      <t>ヒ</t>
    </rPh>
    <phoneticPr fontId="2"/>
  </si>
  <si>
    <t>　２ヶ月分の燃料油脂費（Ｅ）（Ｄ×２）</t>
    <rPh sb="3" eb="4">
      <t>ゲツ</t>
    </rPh>
    <rPh sb="4" eb="5">
      <t>ブン</t>
    </rPh>
    <rPh sb="6" eb="8">
      <t>ネンリョウ</t>
    </rPh>
    <rPh sb="8" eb="10">
      <t>ユシ</t>
    </rPh>
    <rPh sb="10" eb="11">
      <t>ヒ</t>
    </rPh>
    <phoneticPr fontId="2"/>
  </si>
  <si>
    <t>【別紙３－２】</t>
    <rPh sb="1" eb="3">
      <t>ベッシ</t>
    </rPh>
    <phoneticPr fontId="2"/>
  </si>
  <si>
    <t>項　　　　　目</t>
    <rPh sb="0" eb="1">
      <t>コウ</t>
    </rPh>
    <rPh sb="6" eb="7">
      <t>メ</t>
    </rPh>
    <phoneticPr fontId="13"/>
  </si>
  <si>
    <t>金　額（円）</t>
    <rPh sb="0" eb="1">
      <t>キン</t>
    </rPh>
    <rPh sb="2" eb="3">
      <t>ガク</t>
    </rPh>
    <rPh sb="4" eb="5">
      <t>エン</t>
    </rPh>
    <phoneticPr fontId="2"/>
  </si>
  <si>
    <t>摘　　　　要</t>
    <rPh sb="0" eb="1">
      <t>テキ</t>
    </rPh>
    <rPh sb="5" eb="6">
      <t>ヨウ</t>
    </rPh>
    <phoneticPr fontId="2"/>
  </si>
  <si>
    <t>（ヘ）保険料等</t>
    <rPh sb="3" eb="6">
      <t>ホケンリョウ</t>
    </rPh>
    <rPh sb="6" eb="7">
      <t>ナド</t>
    </rPh>
    <phoneticPr fontId="2"/>
  </si>
  <si>
    <t>自賠責保険料（１年分）</t>
    <rPh sb="8" eb="10">
      <t>ネンブン</t>
    </rPh>
    <phoneticPr fontId="13"/>
  </si>
  <si>
    <t>（別紙４参照）</t>
    <phoneticPr fontId="13"/>
  </si>
  <si>
    <t>任意保険料（１年分）</t>
    <rPh sb="0" eb="2">
      <t>ニンイ</t>
    </rPh>
    <rPh sb="7" eb="9">
      <t>ネンブン</t>
    </rPh>
    <phoneticPr fontId="13"/>
  </si>
  <si>
    <t>自動車重量税（１年分）</t>
    <rPh sb="0" eb="3">
      <t>ジドウシャ</t>
    </rPh>
    <rPh sb="3" eb="6">
      <t>ジュウリョウゼイ</t>
    </rPh>
    <rPh sb="8" eb="10">
      <t>ネンブン</t>
    </rPh>
    <phoneticPr fontId="13"/>
  </si>
  <si>
    <t>自動車税（１年分）</t>
    <rPh sb="0" eb="3">
      <t>ジドウシャ</t>
    </rPh>
    <rPh sb="3" eb="4">
      <t>ゼイ</t>
    </rPh>
    <rPh sb="6" eb="8">
      <t>ネンブン</t>
    </rPh>
    <phoneticPr fontId="13"/>
  </si>
  <si>
    <t>登録免許税（全額）</t>
    <rPh sb="0" eb="2">
      <t>トウロク</t>
    </rPh>
    <rPh sb="2" eb="5">
      <t>メンキョゼイ</t>
    </rPh>
    <rPh sb="6" eb="8">
      <t>ゼンガク</t>
    </rPh>
    <phoneticPr fontId="13"/>
  </si>
  <si>
    <t>計</t>
    <rPh sb="0" eb="1">
      <t>ケイ</t>
    </rPh>
    <phoneticPr fontId="13"/>
  </si>
  <si>
    <t>（ト）
その他創業費等</t>
    <rPh sb="6" eb="7">
      <t>タ</t>
    </rPh>
    <rPh sb="7" eb="10">
      <t>ソウギョウヒ</t>
    </rPh>
    <rPh sb="10" eb="11">
      <t>トウ</t>
    </rPh>
    <phoneticPr fontId="2"/>
  </si>
  <si>
    <t>金　　額</t>
    <rPh sb="0" eb="1">
      <t>キン</t>
    </rPh>
    <rPh sb="3" eb="4">
      <t>ガク</t>
    </rPh>
    <phoneticPr fontId="13"/>
  </si>
  <si>
    <t>運輸開始までの教育期間の人件費</t>
    <rPh sb="0" eb="2">
      <t>ウンユ</t>
    </rPh>
    <rPh sb="2" eb="4">
      <t>カイシ</t>
    </rPh>
    <rPh sb="7" eb="9">
      <t>キョウイク</t>
    </rPh>
    <rPh sb="9" eb="11">
      <t>キカン</t>
    </rPh>
    <rPh sb="12" eb="15">
      <t>ジンケンヒ</t>
    </rPh>
    <phoneticPr fontId="13"/>
  </si>
  <si>
    <t>開業宣伝費（開業案内状・パンフレット等）</t>
    <rPh sb="0" eb="2">
      <t>カイギョウ</t>
    </rPh>
    <rPh sb="2" eb="5">
      <t>センデンヒ</t>
    </rPh>
    <rPh sb="6" eb="8">
      <t>カイギョウ</t>
    </rPh>
    <rPh sb="8" eb="11">
      <t>アンナイジョウ</t>
    </rPh>
    <rPh sb="18" eb="19">
      <t>トウ</t>
    </rPh>
    <phoneticPr fontId="13"/>
  </si>
  <si>
    <r>
      <t xml:space="preserve">諸帳票類
</t>
    </r>
    <r>
      <rPr>
        <sz val="6"/>
        <rFont val="ＭＳ 明朝"/>
        <family val="1"/>
        <charset val="128"/>
      </rPr>
      <t>（帳簿類・伝票類・領収書・日報・チャート紙・運輸関係帳票類等）</t>
    </r>
    <rPh sb="0" eb="1">
      <t>ショ</t>
    </rPh>
    <rPh sb="1" eb="4">
      <t>チョウヒョウルイ</t>
    </rPh>
    <rPh sb="6" eb="9">
      <t>チョウボルイ</t>
    </rPh>
    <rPh sb="10" eb="13">
      <t>デンピョウルイ</t>
    </rPh>
    <rPh sb="14" eb="17">
      <t>リョウシュウショ</t>
    </rPh>
    <rPh sb="18" eb="20">
      <t>ニッポウ</t>
    </rPh>
    <rPh sb="25" eb="26">
      <t>シ</t>
    </rPh>
    <rPh sb="27" eb="29">
      <t>ウンユ</t>
    </rPh>
    <rPh sb="29" eb="31">
      <t>カンケイ</t>
    </rPh>
    <rPh sb="31" eb="34">
      <t>チョウヒョウルイ</t>
    </rPh>
    <rPh sb="34" eb="35">
      <t>トウ</t>
    </rPh>
    <phoneticPr fontId="13"/>
  </si>
  <si>
    <t>看板代</t>
    <rPh sb="0" eb="2">
      <t>カンバン</t>
    </rPh>
    <rPh sb="2" eb="3">
      <t>ダイ</t>
    </rPh>
    <phoneticPr fontId="13"/>
  </si>
  <si>
    <t>運転手の適性診断受診料</t>
    <rPh sb="0" eb="3">
      <t>ウンテンシュ</t>
    </rPh>
    <rPh sb="4" eb="6">
      <t>テキセイ</t>
    </rPh>
    <rPh sb="6" eb="8">
      <t>シンダン</t>
    </rPh>
    <rPh sb="8" eb="11">
      <t>ジュシンリョウ</t>
    </rPh>
    <phoneticPr fontId="13"/>
  </si>
  <si>
    <t>バス協会入会金</t>
    <rPh sb="2" eb="4">
      <t>キョウカイ</t>
    </rPh>
    <rPh sb="4" eb="7">
      <t>ニュウカイキン</t>
    </rPh>
    <phoneticPr fontId="13"/>
  </si>
  <si>
    <t>制服費（ユニフォーム代）</t>
    <rPh sb="0" eb="2">
      <t>セイフク</t>
    </rPh>
    <rPh sb="2" eb="3">
      <t>ヒ</t>
    </rPh>
    <rPh sb="10" eb="11">
      <t>ダイ</t>
    </rPh>
    <phoneticPr fontId="13"/>
  </si>
  <si>
    <t>薬品購入費（応急手当用）</t>
    <rPh sb="0" eb="2">
      <t>ヤクヒン</t>
    </rPh>
    <rPh sb="2" eb="5">
      <t>コウニュウヒ</t>
    </rPh>
    <rPh sb="6" eb="8">
      <t>オウキュウ</t>
    </rPh>
    <rPh sb="8" eb="10">
      <t>テアテ</t>
    </rPh>
    <rPh sb="10" eb="11">
      <t>ヨウ</t>
    </rPh>
    <phoneticPr fontId="13"/>
  </si>
  <si>
    <t>その他雑費</t>
    <rPh sb="2" eb="3">
      <t>タ</t>
    </rPh>
    <rPh sb="3" eb="5">
      <t>ザッピ</t>
    </rPh>
    <phoneticPr fontId="13"/>
  </si>
  <si>
    <t>合計</t>
    <rPh sb="0" eb="2">
      <t>ゴウケイ</t>
    </rPh>
    <phoneticPr fontId="13"/>
  </si>
  <si>
    <t>小　　計③</t>
    <rPh sb="0" eb="1">
      <t>ショウ</t>
    </rPh>
    <rPh sb="3" eb="4">
      <t>ケイ</t>
    </rPh>
    <phoneticPr fontId="2"/>
  </si>
  <si>
    <t>合計
（①＋②＋③）</t>
    <rPh sb="0" eb="2">
      <t>ゴウケイ</t>
    </rPh>
    <phoneticPr fontId="2"/>
  </si>
  <si>
    <t>【別紙４】</t>
    <rPh sb="1" eb="3">
      <t>ベッシ</t>
    </rPh>
    <phoneticPr fontId="2"/>
  </si>
  <si>
    <t xml:space="preserve"> 登録番号または型式</t>
    <rPh sb="1" eb="3">
      <t>トウロク</t>
    </rPh>
    <rPh sb="3" eb="5">
      <t>バンゴウ</t>
    </rPh>
    <rPh sb="8" eb="10">
      <t>カタシキ</t>
    </rPh>
    <phoneticPr fontId="13"/>
  </si>
  <si>
    <t xml:space="preserve"> 乗車定員</t>
    <rPh sb="1" eb="3">
      <t>ジョウシャ</t>
    </rPh>
    <phoneticPr fontId="13"/>
  </si>
  <si>
    <t>(人)</t>
    <phoneticPr fontId="13"/>
  </si>
  <si>
    <t>(円)</t>
    <phoneticPr fontId="13"/>
  </si>
  <si>
    <t>※　購入の場合「売買契約書及び割賦支払明細書添付」・所有の場合「残額についての支払明細書添付」</t>
  </si>
  <si>
    <t>※　リースの場合「リース見積書及びリース料明細書（車種区分・車名・年式・乗車定員・車両全長・リース方式・リース期間・月額リース料・年額及び総額リース料</t>
    <rPh sb="41" eb="43">
      <t>シャリョウ</t>
    </rPh>
    <rPh sb="43" eb="45">
      <t>ゼンチョウ</t>
    </rPh>
    <phoneticPr fontId="13"/>
  </si>
  <si>
    <t>※　計画車両の車検証（写）等添付</t>
  </si>
  <si>
    <t>【別紙５】</t>
    <rPh sb="1" eb="3">
      <t>ベッシ</t>
    </rPh>
    <phoneticPr fontId="2"/>
  </si>
  <si>
    <t>【別紙６】</t>
    <phoneticPr fontId="13"/>
  </si>
  <si>
    <t>○</t>
    <phoneticPr fontId="2"/>
  </si>
  <si>
    <t>：</t>
    <phoneticPr fontId="13"/>
  </si>
  <si>
    <t>代表者名</t>
    <phoneticPr fontId="13"/>
  </si>
  <si>
    <t>：</t>
    <phoneticPr fontId="13"/>
  </si>
  <si>
    <t>氏名又は名称</t>
    <phoneticPr fontId="13"/>
  </si>
  <si>
    <t>住所</t>
    <phoneticPr fontId="13"/>
  </si>
  <si>
    <t>する道路運送車両法第４８条に基づく定期点検整備を運輸開始までに実施することを宣誓します。</t>
    <rPh sb="6" eb="8">
      <t>シャリョウ</t>
    </rPh>
    <rPh sb="8" eb="9">
      <t>ホウ</t>
    </rPh>
    <rPh sb="9" eb="10">
      <t>ダイ</t>
    </rPh>
    <rPh sb="12" eb="13">
      <t>ジョウ</t>
    </rPh>
    <rPh sb="14" eb="15">
      <t>モト</t>
    </rPh>
    <rPh sb="17" eb="19">
      <t>テイキ</t>
    </rPh>
    <rPh sb="19" eb="21">
      <t>テンケン</t>
    </rPh>
    <rPh sb="21" eb="23">
      <t>セイビ</t>
    </rPh>
    <rPh sb="24" eb="26">
      <t>ウンユ</t>
    </rPh>
    <rPh sb="26" eb="28">
      <t>カイシ</t>
    </rPh>
    <rPh sb="31" eb="33">
      <t>ジッシ</t>
    </rPh>
    <rPh sb="38" eb="40">
      <t>センセイ</t>
    </rPh>
    <phoneticPr fontId="13"/>
  </si>
  <si>
    <t>申請事案及び事業計画変更認可申請事案等の審査基準について」のⅠ．３． （２） （ロ）に規定</t>
    <rPh sb="2" eb="4">
      <t>ジアン</t>
    </rPh>
    <rPh sb="4" eb="5">
      <t>オヨ</t>
    </rPh>
    <rPh sb="6" eb="8">
      <t>ジギョウ</t>
    </rPh>
    <rPh sb="8" eb="10">
      <t>ケイカク</t>
    </rPh>
    <rPh sb="10" eb="12">
      <t>ヘンコウ</t>
    </rPh>
    <rPh sb="12" eb="14">
      <t>ニンカ</t>
    </rPh>
    <rPh sb="14" eb="16">
      <t>シンセイ</t>
    </rPh>
    <rPh sb="16" eb="18">
      <t>ジアン</t>
    </rPh>
    <rPh sb="18" eb="19">
      <t>トウ</t>
    </rPh>
    <rPh sb="20" eb="22">
      <t>シンサ</t>
    </rPh>
    <rPh sb="22" eb="24">
      <t>キジュン</t>
    </rPh>
    <rPh sb="43" eb="45">
      <t>キテイ</t>
    </rPh>
    <phoneticPr fontId="13"/>
  </si>
  <si>
    <t>　平成１４年１月３１日付け東北運輸局長公示第１００号「一般貸切旅客自動車運送事業の許可</t>
    <rPh sb="1" eb="3">
      <t>ヘイセイ</t>
    </rPh>
    <rPh sb="5" eb="6">
      <t>ネン</t>
    </rPh>
    <rPh sb="7" eb="8">
      <t>ガツ</t>
    </rPh>
    <rPh sb="10" eb="12">
      <t>ニチヅ</t>
    </rPh>
    <rPh sb="13" eb="15">
      <t>トウホク</t>
    </rPh>
    <rPh sb="15" eb="17">
      <t>ウンユ</t>
    </rPh>
    <rPh sb="17" eb="19">
      <t>キョクチョウ</t>
    </rPh>
    <rPh sb="19" eb="21">
      <t>コウジ</t>
    </rPh>
    <rPh sb="21" eb="22">
      <t>ダイ</t>
    </rPh>
    <rPh sb="25" eb="26">
      <t>ゴウ</t>
    </rPh>
    <rPh sb="27" eb="29">
      <t>イッパン</t>
    </rPh>
    <rPh sb="29" eb="31">
      <t>カシキリ</t>
    </rPh>
    <rPh sb="31" eb="33">
      <t>リョカク</t>
    </rPh>
    <rPh sb="33" eb="36">
      <t>ジドウシャ</t>
    </rPh>
    <rPh sb="36" eb="38">
      <t>ウンソウ</t>
    </rPh>
    <rPh sb="38" eb="40">
      <t>ジギョウ</t>
    </rPh>
    <rPh sb="41" eb="43">
      <t>キョカ</t>
    </rPh>
    <phoneticPr fontId="13"/>
  </si>
  <si>
    <t>氏名又は名称</t>
    <phoneticPr fontId="13"/>
  </si>
  <si>
    <t>を宣誓します。</t>
    <phoneticPr fontId="13"/>
  </si>
  <si>
    <t>３号）で定める基準に適合する任意保険（又は共済）に計画車両の全てが加入する計画があること</t>
    <phoneticPr fontId="13"/>
  </si>
  <si>
    <t>損害を賠償するために講じておくべき措置の基準を定める告示（平成１７年国土交通省告示第５０</t>
    <phoneticPr fontId="13"/>
  </si>
  <si>
    <t>　当社は、今般申請の一般貸切旅客自動車運送事業の用に供する事業用自動車について、旅客</t>
    <phoneticPr fontId="13"/>
  </si>
  <si>
    <t>住所</t>
    <phoneticPr fontId="13"/>
  </si>
  <si>
    <t>いたします。</t>
    <phoneticPr fontId="13"/>
  </si>
  <si>
    <t>事業運輸規則第３６条第１項の各号に該当する者を運転者として選任しないことを宣誓</t>
    <phoneticPr fontId="2"/>
  </si>
  <si>
    <t>　当社は、一般貸切旅客自動車運送事業の適正な運営を確保するため、旅客自動車運送</t>
    <rPh sb="1" eb="3">
      <t>トウシャ</t>
    </rPh>
    <phoneticPr fontId="2"/>
  </si>
  <si>
    <t>宣　　　誓　　　書</t>
    <rPh sb="0" eb="1">
      <t>ヨロシ</t>
    </rPh>
    <rPh sb="4" eb="5">
      <t>チカイ</t>
    </rPh>
    <rPh sb="8" eb="9">
      <t>ショ</t>
    </rPh>
    <phoneticPr fontId="2"/>
  </si>
  <si>
    <t>東北運輸局長　殿</t>
    <rPh sb="7" eb="8">
      <t>ドノ</t>
    </rPh>
    <phoneticPr fontId="2"/>
  </si>
  <si>
    <t>（運輸省告示第４９号 昭和６２年１月２３日）　</t>
    <phoneticPr fontId="13"/>
  </si>
  <si>
    <t>一般貸切旅客自動車運送事業標準運送約款</t>
    <phoneticPr fontId="13"/>
  </si>
  <si>
    <t>記</t>
    <rPh sb="0" eb="1">
      <t>キ</t>
    </rPh>
    <phoneticPr fontId="2"/>
  </si>
  <si>
    <t>約款を使用します。</t>
    <rPh sb="3" eb="5">
      <t>シヨウ</t>
    </rPh>
    <phoneticPr fontId="2"/>
  </si>
  <si>
    <t>　当社は、申請に係る一般貸切旅客自動車運送事業を経営するにあたり下記の</t>
    <rPh sb="1" eb="3">
      <t>トウシャ</t>
    </rPh>
    <rPh sb="5" eb="7">
      <t>シンセイ</t>
    </rPh>
    <rPh sb="8" eb="9">
      <t>カカ</t>
    </rPh>
    <rPh sb="10" eb="12">
      <t>イッパン</t>
    </rPh>
    <rPh sb="12" eb="14">
      <t>カシキリ</t>
    </rPh>
    <rPh sb="14" eb="16">
      <t>リョカク</t>
    </rPh>
    <rPh sb="16" eb="19">
      <t>ジドウシャ</t>
    </rPh>
    <rPh sb="19" eb="21">
      <t>ウンソウ</t>
    </rPh>
    <rPh sb="21" eb="23">
      <t>ジギョウ</t>
    </rPh>
    <phoneticPr fontId="2"/>
  </si>
  <si>
    <t>標準運送約款の使用について</t>
    <rPh sb="0" eb="2">
      <t>ヒョウジュン</t>
    </rPh>
    <rPh sb="2" eb="4">
      <t>ウンソウ</t>
    </rPh>
    <rPh sb="4" eb="6">
      <t>ヤッカン</t>
    </rPh>
    <rPh sb="7" eb="9">
      <t>シヨウ</t>
    </rPh>
    <phoneticPr fontId="2"/>
  </si>
  <si>
    <t>：</t>
    <phoneticPr fontId="13"/>
  </si>
  <si>
    <t>代表者名</t>
    <phoneticPr fontId="13"/>
  </si>
  <si>
    <t>加入義務者が社会保険等に加入することを宣誓します。</t>
    <phoneticPr fontId="13"/>
  </si>
  <si>
    <t xml:space="preserve">  健康保険法、厚生年金法、労働者災害補償保険法及び雇用保険法に基づく社会保険等</t>
    <phoneticPr fontId="13"/>
  </si>
  <si>
    <t>代表者名</t>
    <phoneticPr fontId="13"/>
  </si>
  <si>
    <t>消防法並びに農地法等の関係法令に抵触しないことを宣誓いたします。</t>
    <rPh sb="3" eb="4">
      <t>ナラ</t>
    </rPh>
    <phoneticPr fontId="13"/>
  </si>
  <si>
    <t>　道路運送法に基づく本申請にかかわる事業用施設については、建築基準法、都市計画法及び</t>
    <rPh sb="40" eb="41">
      <t>オヨ</t>
    </rPh>
    <phoneticPr fontId="13"/>
  </si>
  <si>
    <t>安全統括管理者　就任承諾書</t>
    <rPh sb="0" eb="2">
      <t>アンゼン</t>
    </rPh>
    <rPh sb="2" eb="4">
      <t>トウカツ</t>
    </rPh>
    <rPh sb="4" eb="7">
      <t>カンリシャ</t>
    </rPh>
    <phoneticPr fontId="13"/>
  </si>
  <si>
    <t>　申請者</t>
    <phoneticPr fontId="13"/>
  </si>
  <si>
    <t>　　が東北運輸局に提出した一般貸切旅客自動車運送事業の</t>
    <rPh sb="3" eb="5">
      <t>トウホク</t>
    </rPh>
    <phoneticPr fontId="13"/>
  </si>
  <si>
    <t>経営許可申請が許可になったときは、その安全統括管理者として就任することを承諾致します。</t>
    <rPh sb="19" eb="21">
      <t>アンゼン</t>
    </rPh>
    <rPh sb="21" eb="23">
      <t>トウカツ</t>
    </rPh>
    <rPh sb="23" eb="26">
      <t>カンリシャ</t>
    </rPh>
    <phoneticPr fontId="13"/>
  </si>
  <si>
    <t>住　所</t>
    <phoneticPr fontId="13"/>
  </si>
  <si>
    <t>氏　名</t>
    <phoneticPr fontId="13"/>
  </si>
  <si>
    <t>運行管理者　就任承諾書</t>
  </si>
  <si>
    <t>　申請者</t>
    <phoneticPr fontId="13"/>
  </si>
  <si>
    <t>経営許可申請が許可になったときは、その運行管理者として就任することを承諾致します。</t>
    <phoneticPr fontId="13"/>
  </si>
  <si>
    <t>住　所</t>
    <phoneticPr fontId="13"/>
  </si>
  <si>
    <t>氏　名</t>
    <phoneticPr fontId="13"/>
  </si>
  <si>
    <t>添付書類</t>
  </si>
  <si>
    <t xml:space="preserve">  ・一般貸切旅客自動車運送事業の運行管理者資格者証（写）</t>
  </si>
  <si>
    <t>整備管理者　就任承諾書</t>
  </si>
  <si>
    <t>経営許可申請が許可になったときは、その整備管理者として就任することを承諾致します。</t>
    <phoneticPr fontId="13"/>
  </si>
  <si>
    <t xml:space="preserve">  ・資格を証する書面（写）</t>
  </si>
  <si>
    <t>運転者　就任承諾書</t>
  </si>
  <si>
    <t>経営許可申請が許可になったときは、その運転者として就任することを承諾致します。</t>
    <rPh sb="0" eb="2">
      <t>ケイエイ</t>
    </rPh>
    <rPh sb="2" eb="4">
      <t>キョカ</t>
    </rPh>
    <rPh sb="7" eb="9">
      <t>キョカ</t>
    </rPh>
    <phoneticPr fontId="13"/>
  </si>
  <si>
    <t>住　　　　　所</t>
    <rPh sb="0" eb="1">
      <t>ジュウ</t>
    </rPh>
    <rPh sb="6" eb="7">
      <t>トコロ</t>
    </rPh>
    <phoneticPr fontId="13"/>
  </si>
  <si>
    <t>氏　　　名</t>
    <rPh sb="0" eb="1">
      <t>シ</t>
    </rPh>
    <rPh sb="4" eb="5">
      <t>メイ</t>
    </rPh>
    <phoneticPr fontId="13"/>
  </si>
  <si>
    <t>　・運転免許証（写）</t>
  </si>
  <si>
    <t>事務員　就任承諾書</t>
    <rPh sb="0" eb="3">
      <t>ジムイン</t>
    </rPh>
    <phoneticPr fontId="13"/>
  </si>
  <si>
    <t>経営許可申請が許可になったときは、その事務員として就任することを承諾致します。</t>
    <rPh sb="19" eb="22">
      <t>ジムイン</t>
    </rPh>
    <phoneticPr fontId="13"/>
  </si>
  <si>
    <t>住所</t>
    <phoneticPr fontId="13"/>
  </si>
  <si>
    <t>代表者名</t>
    <phoneticPr fontId="13"/>
  </si>
  <si>
    <t>人</t>
    <phoneticPr fontId="13"/>
  </si>
  <si>
    <t>cm</t>
    <phoneticPr fontId="13"/>
  </si>
  <si>
    <t>㎡</t>
    <phoneticPr fontId="2"/>
  </si>
  <si>
    <t>㎞</t>
    <phoneticPr fontId="2"/>
  </si>
  <si>
    <t>㎡</t>
    <phoneticPr fontId="13"/>
  </si>
  <si>
    <t>（ホ）</t>
    <phoneticPr fontId="13"/>
  </si>
  <si>
    <t>（２か月分）</t>
    <phoneticPr fontId="13"/>
  </si>
  <si>
    <t>管理経費</t>
    <phoneticPr fontId="2"/>
  </si>
  <si>
    <t>（ヘ）</t>
    <phoneticPr fontId="2"/>
  </si>
  <si>
    <t>保険料等</t>
    <phoneticPr fontId="2"/>
  </si>
  <si>
    <t>（１年分）</t>
    <phoneticPr fontId="13"/>
  </si>
  <si>
    <t>（全額）</t>
    <phoneticPr fontId="13"/>
  </si>
  <si>
    <t>（左欄と同額）</t>
    <phoneticPr fontId="2"/>
  </si>
  <si>
    <t>（</t>
    <phoneticPr fontId="13"/>
  </si>
  <si>
    <t>【別紙２】</t>
    <phoneticPr fontId="13"/>
  </si>
  <si>
    <t>（ニ）</t>
    <phoneticPr fontId="13"/>
  </si>
  <si>
    <t>ジャッキ</t>
    <phoneticPr fontId="2"/>
  </si>
  <si>
    <t>什器備品費</t>
    <phoneticPr fontId="13"/>
  </si>
  <si>
    <t>ホイールナットレンチ</t>
    <phoneticPr fontId="2"/>
  </si>
  <si>
    <t>タイヤゲージ</t>
    <phoneticPr fontId="2"/>
  </si>
  <si>
    <t>タイヤデブスゲージ</t>
    <phoneticPr fontId="2"/>
  </si>
  <si>
    <t>スパナ</t>
    <phoneticPr fontId="2"/>
  </si>
  <si>
    <t>ソケットレンチ</t>
    <phoneticPr fontId="2"/>
  </si>
  <si>
    <t>プラグレンチ</t>
    <phoneticPr fontId="2"/>
  </si>
  <si>
    <t>プライヤー</t>
    <phoneticPr fontId="2"/>
  </si>
  <si>
    <t>ペンチ</t>
    <phoneticPr fontId="2"/>
  </si>
  <si>
    <t>ロッカー</t>
    <phoneticPr fontId="2"/>
  </si>
  <si>
    <t>(ホ）</t>
    <phoneticPr fontId="13"/>
  </si>
  <si>
    <t>ｷﾛ</t>
    <phoneticPr fontId="2"/>
  </si>
  <si>
    <t>ｷﾛ</t>
    <phoneticPr fontId="2"/>
  </si>
  <si>
    <t>㍑</t>
    <phoneticPr fontId="2"/>
  </si>
  <si>
    <t>㍑×</t>
    <phoneticPr fontId="2"/>
  </si>
  <si>
    <t>ｷﾛ</t>
    <phoneticPr fontId="2"/>
  </si>
  <si>
    <t>㍑×</t>
    <phoneticPr fontId="2"/>
  </si>
  <si>
    <t>ｷﾛ</t>
    <phoneticPr fontId="2"/>
  </si>
  <si>
    <t>㍑</t>
    <phoneticPr fontId="2"/>
  </si>
  <si>
    <t>㍑×</t>
    <phoneticPr fontId="2"/>
  </si>
  <si>
    <t>車両購入明細一覧表</t>
    <phoneticPr fontId="13"/>
  </si>
  <si>
    <r>
      <t xml:space="preserve"> </t>
    </r>
    <r>
      <rPr>
        <sz val="11"/>
        <color rgb="FF000000"/>
        <rFont val="ＭＳ 明朝"/>
        <family val="1"/>
        <charset val="128"/>
      </rPr>
      <t>車名・年式</t>
    </r>
  </si>
  <si>
    <r>
      <t>合</t>
    </r>
    <r>
      <rPr>
        <sz val="10.5"/>
        <color rgb="FF000000"/>
        <rFont val="ＭＳ Ｐ明朝"/>
        <family val="1"/>
        <charset val="128"/>
      </rPr>
      <t xml:space="preserve"> 計</t>
    </r>
  </si>
  <si>
    <r>
      <t xml:space="preserve"> </t>
    </r>
    <r>
      <rPr>
        <sz val="10.5"/>
        <color rgb="FF000000"/>
        <rFont val="ＭＳ Ｐ明朝"/>
        <family val="1"/>
        <charset val="128"/>
      </rPr>
      <t>車種区分　</t>
    </r>
  </si>
  <si>
    <r>
      <t xml:space="preserve"> </t>
    </r>
    <r>
      <rPr>
        <sz val="10.5"/>
        <color rgb="FF000000"/>
        <rFont val="ＭＳ Ｐ明朝"/>
        <family val="1"/>
        <charset val="128"/>
      </rPr>
      <t>自賠責保険料</t>
    </r>
    <rPh sb="1" eb="4">
      <t>ジバイセキ</t>
    </rPh>
    <rPh sb="4" eb="7">
      <t>ホケンリョウ</t>
    </rPh>
    <phoneticPr fontId="13"/>
  </si>
  <si>
    <r>
      <t xml:space="preserve"> </t>
    </r>
    <r>
      <rPr>
        <sz val="10.5"/>
        <color rgb="FF000000"/>
        <rFont val="ＭＳ Ｐ明朝"/>
        <family val="1"/>
        <charset val="128"/>
      </rPr>
      <t>任意保険料</t>
    </r>
    <rPh sb="1" eb="3">
      <t>ニンイ</t>
    </rPh>
    <rPh sb="3" eb="6">
      <t>ホケンリョウ</t>
    </rPh>
    <phoneticPr fontId="13"/>
  </si>
  <si>
    <r>
      <t xml:space="preserve"> </t>
    </r>
    <r>
      <rPr>
        <sz val="10.5"/>
        <color rgb="FF000000"/>
        <rFont val="ＭＳ Ｐ明朝"/>
        <family val="1"/>
        <charset val="128"/>
      </rPr>
      <t>自動車重量税</t>
    </r>
    <rPh sb="1" eb="4">
      <t>ジドウシャ</t>
    </rPh>
    <rPh sb="4" eb="7">
      <t>ジュウリョウゼイ</t>
    </rPh>
    <phoneticPr fontId="13"/>
  </si>
  <si>
    <r>
      <t xml:space="preserve"> </t>
    </r>
    <r>
      <rPr>
        <sz val="10.5"/>
        <color rgb="FF000000"/>
        <rFont val="ＭＳ Ｐ明朝"/>
        <family val="1"/>
        <charset val="128"/>
      </rPr>
      <t>自動車税</t>
    </r>
    <rPh sb="1" eb="4">
      <t>ジドウシャ</t>
    </rPh>
    <rPh sb="4" eb="5">
      <t>ゼイ</t>
    </rPh>
    <phoneticPr fontId="13"/>
  </si>
  <si>
    <t>　・リース料に含まれている内容）を明細一覧として記載」</t>
    <phoneticPr fontId="13"/>
  </si>
  <si>
    <t>連絡先　メール</t>
    <rPh sb="0" eb="2">
      <t>レンラク</t>
    </rPh>
    <rPh sb="2" eb="3">
      <t>サキ</t>
    </rPh>
    <phoneticPr fontId="1"/>
  </si>
  <si>
    <t>　許可申請事案及び事業計画変更認可申請事案等の審査基準について」の１．（１２） ③に</t>
    <phoneticPr fontId="13"/>
  </si>
  <si>
    <t>令和　　年　　月　　日　</t>
    <rPh sb="0" eb="2">
      <t>レイワ</t>
    </rPh>
    <rPh sb="4" eb="5">
      <t>ネン</t>
    </rPh>
    <phoneticPr fontId="13"/>
  </si>
  <si>
    <t>令和　　　年　　　月　　　日</t>
  </si>
  <si>
    <t>令和　　　年　　　月　　　日</t>
    <rPh sb="0" eb="2">
      <t>レイワ</t>
    </rPh>
    <phoneticPr fontId="13"/>
  </si>
  <si>
    <t>環境性能割</t>
    <rPh sb="0" eb="2">
      <t>カンキョウ</t>
    </rPh>
    <rPh sb="2" eb="4">
      <t>セイノウ</t>
    </rPh>
    <rPh sb="4" eb="5">
      <t>ワ</t>
    </rPh>
    <phoneticPr fontId="2"/>
  </si>
  <si>
    <t>環境性能割（全額）</t>
    <rPh sb="0" eb="5">
      <t>カンキョウセイノウワ</t>
    </rPh>
    <rPh sb="6" eb="8">
      <t>ゼンガク</t>
    </rPh>
    <phoneticPr fontId="13"/>
  </si>
  <si>
    <t xml:space="preserve"> 環境性能割</t>
    <rPh sb="1" eb="6">
      <t>カンキョウセイノウワ</t>
    </rPh>
    <phoneticPr fontId="13"/>
  </si>
  <si>
    <t>※申請者が、法人である場合は登記されている役員全員分が必要。</t>
    <rPh sb="14" eb="16">
      <t>トウキ</t>
    </rPh>
    <rPh sb="21" eb="23">
      <t>ヤクイン</t>
    </rPh>
    <rPh sb="23" eb="25">
      <t>ゼンイン</t>
    </rPh>
    <rPh sb="25" eb="26">
      <t>ブン</t>
    </rPh>
    <rPh sb="27" eb="29">
      <t>ヒツヨウ</t>
    </rPh>
    <phoneticPr fontId="13"/>
  </si>
  <si>
    <t>（</t>
    <phoneticPr fontId="13"/>
  </si>
  <si>
    <t>の箇所に入力してください）</t>
    <rPh sb="1" eb="3">
      <t>カショ</t>
    </rPh>
    <rPh sb="4" eb="6">
      <t>ニュウリョク</t>
    </rPh>
    <phoneticPr fontId="13"/>
  </si>
  <si>
    <t>パソコン</t>
    <phoneticPr fontId="1"/>
  </si>
  <si>
    <t>その他</t>
    <rPh sb="2" eb="3">
      <t>ホカ</t>
    </rPh>
    <phoneticPr fontId="1"/>
  </si>
  <si>
    <t>台</t>
    <rPh sb="0" eb="1">
      <t>ダイ</t>
    </rPh>
    <phoneticPr fontId="1"/>
  </si>
  <si>
    <t>円</t>
    <rPh sb="0" eb="1">
      <t>エン</t>
    </rPh>
    <phoneticPr fontId="1"/>
  </si>
  <si>
    <t>の箇所に入力してください）</t>
    <rPh sb="1" eb="3">
      <t>カショ</t>
    </rPh>
    <rPh sb="4" eb="5">
      <t>ニュウ</t>
    </rPh>
    <rPh sb="5" eb="6">
      <t>リョク</t>
    </rPh>
    <phoneticPr fontId="13"/>
  </si>
  <si>
    <t>購入の場合</t>
    <rPh sb="0" eb="2">
      <t>コウニュウ</t>
    </rPh>
    <rPh sb="3" eb="5">
      <t>バアイ</t>
    </rPh>
    <phoneticPr fontId="13"/>
  </si>
  <si>
    <t xml:space="preserve"> 車両割賦金１か月①</t>
    <phoneticPr fontId="1"/>
  </si>
  <si>
    <t xml:space="preserve"> 割賦手数料１か月②</t>
    <phoneticPr fontId="1"/>
  </si>
  <si>
    <t xml:space="preserve"> ①＋②６か月分支払額</t>
    <phoneticPr fontId="13"/>
  </si>
  <si>
    <t>リースの場合</t>
    <rPh sb="4" eb="6">
      <t>バアイ</t>
    </rPh>
    <phoneticPr fontId="1"/>
  </si>
  <si>
    <t xml:space="preserve"> リース料１か月</t>
    <phoneticPr fontId="1"/>
  </si>
  <si>
    <t>リース料６か月分支払額</t>
    <rPh sb="3" eb="4">
      <t>リョウ</t>
    </rPh>
    <phoneticPr fontId="13"/>
  </si>
  <si>
    <t xml:space="preserve"> 一括払い額又は頭金</t>
    <rPh sb="1" eb="3">
      <t>イッカツ</t>
    </rPh>
    <rPh sb="3" eb="4">
      <t>バラ</t>
    </rPh>
    <rPh sb="5" eb="6">
      <t>ガク</t>
    </rPh>
    <rPh sb="6" eb="7">
      <t>マタ</t>
    </rPh>
    <phoneticPr fontId="13"/>
  </si>
  <si>
    <t>回</t>
    <rPh sb="0" eb="1">
      <t>カイ</t>
    </rPh>
    <phoneticPr fontId="13"/>
  </si>
  <si>
    <t>購入価格</t>
    <rPh sb="0" eb="2">
      <t>コウニュウ</t>
    </rPh>
    <rPh sb="2" eb="4">
      <t>カカク</t>
    </rPh>
    <phoneticPr fontId="1"/>
  </si>
  <si>
    <t xml:space="preserve"> 割賦金支払い回数</t>
    <rPh sb="1" eb="3">
      <t>カップ</t>
    </rPh>
    <rPh sb="4" eb="6">
      <t>シハラ</t>
    </rPh>
    <rPh sb="7" eb="9">
      <t>カイスウ</t>
    </rPh>
    <phoneticPr fontId="13"/>
  </si>
  <si>
    <t>税込み額</t>
    <rPh sb="0" eb="2">
      <t>ゼイコ</t>
    </rPh>
    <rPh sb="3" eb="4">
      <t>ガク</t>
    </rPh>
    <phoneticPr fontId="1"/>
  </si>
  <si>
    <t>回</t>
    <rPh sb="0" eb="1">
      <t>カイ</t>
    </rPh>
    <phoneticPr fontId="1"/>
  </si>
  <si>
    <t>賃借料月額</t>
    <rPh sb="0" eb="3">
      <t>チンシャクリョウ</t>
    </rPh>
    <rPh sb="3" eb="5">
      <t>ゲツガク</t>
    </rPh>
    <phoneticPr fontId="1"/>
  </si>
  <si>
    <t>分割払い月額</t>
    <rPh sb="0" eb="2">
      <t>ブンカツ</t>
    </rPh>
    <rPh sb="2" eb="3">
      <t>バラ</t>
    </rPh>
    <rPh sb="4" eb="6">
      <t>ゲツガク</t>
    </rPh>
    <phoneticPr fontId="1"/>
  </si>
  <si>
    <t>回数</t>
    <rPh sb="0" eb="2">
      <t>カイスウ</t>
    </rPh>
    <phoneticPr fontId="1"/>
  </si>
  <si>
    <t>支払総額</t>
    <rPh sb="0" eb="2">
      <t>シハライ</t>
    </rPh>
    <rPh sb="2" eb="4">
      <t>ソウガク</t>
    </rPh>
    <phoneticPr fontId="13"/>
  </si>
  <si>
    <t>＜分割払いの場合＞</t>
    <rPh sb="1" eb="3">
      <t>ブンカツ</t>
    </rPh>
    <rPh sb="3" eb="4">
      <t>バラ</t>
    </rPh>
    <rPh sb="6" eb="8">
      <t>バアイ</t>
    </rPh>
    <phoneticPr fontId="13"/>
  </si>
  <si>
    <t>＜賃貸の場合＞</t>
    <rPh sb="1" eb="3">
      <t>チンタイ</t>
    </rPh>
    <rPh sb="4" eb="6">
      <t>バアイ</t>
    </rPh>
    <phoneticPr fontId="1"/>
  </si>
  <si>
    <t>年額</t>
    <rPh sb="0" eb="2">
      <t>ネンガク</t>
    </rPh>
    <phoneticPr fontId="1"/>
  </si>
  <si>
    <t>分割の場合頭金及び6か月分の分割払金又は6ヶ月分賃借料</t>
    <rPh sb="0" eb="2">
      <t>ブンカツ</t>
    </rPh>
    <rPh sb="3" eb="5">
      <t>バアイ</t>
    </rPh>
    <rPh sb="5" eb="7">
      <t>アタマキン</t>
    </rPh>
    <rPh sb="7" eb="8">
      <t>オヨ</t>
    </rPh>
    <rPh sb="11" eb="12">
      <t>ゲツ</t>
    </rPh>
    <rPh sb="12" eb="13">
      <t>ブン</t>
    </rPh>
    <rPh sb="14" eb="16">
      <t>ブンカツ</t>
    </rPh>
    <rPh sb="16" eb="17">
      <t>バラ</t>
    </rPh>
    <rPh sb="17" eb="18">
      <t>キン</t>
    </rPh>
    <rPh sb="18" eb="19">
      <t>マタ</t>
    </rPh>
    <rPh sb="22" eb="23">
      <t>ゲツ</t>
    </rPh>
    <rPh sb="23" eb="24">
      <t>ブン</t>
    </rPh>
    <rPh sb="24" eb="27">
      <t>チンシャクリョウ</t>
    </rPh>
    <phoneticPr fontId="13"/>
  </si>
  <si>
    <t>（分割の場合頭金及び６か月分の分割払金。ただし、一括の場合左欄と同額）</t>
    <rPh sb="15" eb="17">
      <t>ブンカツ</t>
    </rPh>
    <rPh sb="17" eb="18">
      <t>ハラ</t>
    </rPh>
    <rPh sb="18" eb="19">
      <t>キン</t>
    </rPh>
    <rPh sb="24" eb="26">
      <t>イッカツ</t>
    </rPh>
    <rPh sb="27" eb="29">
      <t>バアイ</t>
    </rPh>
    <rPh sb="29" eb="30">
      <t>ヒダリ</t>
    </rPh>
    <rPh sb="30" eb="31">
      <t>ラン</t>
    </rPh>
    <rPh sb="32" eb="34">
      <t>ドウガク</t>
    </rPh>
    <phoneticPr fontId="2"/>
  </si>
  <si>
    <t>（６か月分の賃借料及び敷金等）</t>
    <rPh sb="3" eb="4">
      <t>ゲツ</t>
    </rPh>
    <rPh sb="6" eb="8">
      <t>チンシャク</t>
    </rPh>
    <rPh sb="8" eb="9">
      <t>リョウ</t>
    </rPh>
    <rPh sb="9" eb="10">
      <t>オヨ</t>
    </rPh>
    <rPh sb="11" eb="13">
      <t>シキキン</t>
    </rPh>
    <rPh sb="13" eb="14">
      <t>トウ</t>
    </rPh>
    <phoneticPr fontId="2"/>
  </si>
  <si>
    <t>一括購入額又は頭金（賃貸の場合の敷金含む）</t>
    <rPh sb="0" eb="2">
      <t>イッカツ</t>
    </rPh>
    <rPh sb="2" eb="4">
      <t>コウニュウ</t>
    </rPh>
    <rPh sb="4" eb="5">
      <t>ガク</t>
    </rPh>
    <rPh sb="5" eb="6">
      <t>マタ</t>
    </rPh>
    <rPh sb="7" eb="9">
      <t>アタマキン</t>
    </rPh>
    <rPh sb="10" eb="12">
      <t>チンタイ</t>
    </rPh>
    <rPh sb="13" eb="15">
      <t>バアイ</t>
    </rPh>
    <rPh sb="16" eb="18">
      <t>シキキン</t>
    </rPh>
    <rPh sb="18" eb="19">
      <t>フク</t>
    </rPh>
    <phoneticPr fontId="13"/>
  </si>
  <si>
    <t>開始当初：頭金＋6ヶ月分の分割払金及び6ヶ月分リース料</t>
    <rPh sb="13" eb="15">
      <t>ブンカツ</t>
    </rPh>
    <rPh sb="15" eb="16">
      <t>バラ</t>
    </rPh>
    <rPh sb="16" eb="17">
      <t>キン</t>
    </rPh>
    <rPh sb="17" eb="18">
      <t>オヨ</t>
    </rPh>
    <rPh sb="21" eb="22">
      <t>ゲツ</t>
    </rPh>
    <rPh sb="22" eb="23">
      <t>ブン</t>
    </rPh>
    <rPh sb="26" eb="27">
      <t>リョウ</t>
    </rPh>
    <phoneticPr fontId="13"/>
  </si>
  <si>
    <t>コミューター車</t>
    <rPh sb="6" eb="7">
      <t>クルマ</t>
    </rPh>
    <phoneticPr fontId="13"/>
  </si>
  <si>
    <t>大・中・小・コ</t>
    <rPh sb="0" eb="1">
      <t>ダイ</t>
    </rPh>
    <rPh sb="2" eb="3">
      <t>チュウ</t>
    </rPh>
    <rPh sb="4" eb="5">
      <t>ショウ</t>
    </rPh>
    <phoneticPr fontId="13"/>
  </si>
  <si>
    <t>（最近改正　国土交通省告示第１１２２号 令和６年８月３０日）　</t>
    <rPh sb="1" eb="3">
      <t>サイキン</t>
    </rPh>
    <rPh sb="3" eb="5">
      <t>カイセイ</t>
    </rPh>
    <rPh sb="6" eb="8">
      <t>コクド</t>
    </rPh>
    <rPh sb="8" eb="11">
      <t>コウツウショウ</t>
    </rPh>
    <rPh sb="11" eb="13">
      <t>コクジ</t>
    </rPh>
    <rPh sb="20" eb="22">
      <t>レイワ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</si>
</sst>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quot;"/>
    <numFmt numFmtId="177" formatCode="_ * #,##0_ ;_ * \-#,##0_ ;_ * &quot;　&quot;_ ;_ @_ "/>
    <numFmt numFmtId="178" formatCode="General&quot;人&quot;"/>
    <numFmt numFmtId="179" formatCode="General&quot;cm&quot;"/>
    <numFmt numFmtId="180" formatCode="0.0_ "/>
  </numFmts>
  <fonts count="3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1"/>
      <name val="ＭＳ Ｐゴシック"/>
      <family val="3"/>
      <charset val="128"/>
    </font>
    <font>
      <sz val="6"/>
      <name val="ＭＳ Ｐ明朝"/>
      <family val="1"/>
      <charset val="128"/>
    </font>
    <font>
      <sz val="14"/>
      <name val="ＭＳ ゴシック"/>
      <family val="3"/>
      <charset val="128"/>
    </font>
    <font>
      <sz val="11"/>
      <color rgb="FFFF0000"/>
      <name val="ＭＳ Ｐゴシック"/>
      <family val="3"/>
      <charset val="128"/>
    </font>
    <font>
      <b/>
      <sz val="20"/>
      <name val="ＭＳ Ｐゴシック"/>
      <family val="3"/>
      <charset val="128"/>
    </font>
    <font>
      <sz val="8"/>
      <name val="ＭＳ ゴシック"/>
      <family val="3"/>
      <charset val="128"/>
    </font>
    <font>
      <sz val="11"/>
      <name val="ＭＳ Ｐ明朝"/>
      <family val="1"/>
      <charset val="128"/>
    </font>
    <font>
      <b/>
      <sz val="13"/>
      <name val="ＭＳ Ｐゴシック"/>
      <family val="3"/>
      <charset val="128"/>
    </font>
    <font>
      <sz val="6"/>
      <name val="ＭＳ 明朝"/>
      <family val="1"/>
      <charset val="128"/>
    </font>
    <font>
      <sz val="16"/>
      <name val="ＭＳ Ｐゴシック"/>
      <family val="3"/>
      <charset val="128"/>
    </font>
    <font>
      <sz val="8"/>
      <name val="ＭＳ 明朝"/>
      <family val="1"/>
      <charset val="128"/>
    </font>
    <font>
      <b/>
      <sz val="12"/>
      <name val="ＭＳ 明朝"/>
      <family val="1"/>
      <charset val="128"/>
    </font>
    <font>
      <sz val="7"/>
      <name val="ＭＳ 明朝"/>
      <family val="1"/>
      <charset val="128"/>
    </font>
    <font>
      <sz val="11"/>
      <name val="ＭＳ 明朝"/>
      <family val="1"/>
      <charset val="128"/>
    </font>
    <font>
      <sz val="10"/>
      <name val="ＭＳ 明朝"/>
      <family val="1"/>
      <charset val="128"/>
    </font>
    <font>
      <b/>
      <sz val="11"/>
      <name val="ＭＳ Ｐ明朝"/>
      <family val="1"/>
      <charset val="128"/>
    </font>
    <font>
      <sz val="10.5"/>
      <color rgb="FF000000"/>
      <name val="ＭＳ Ｐ明朝"/>
      <family val="1"/>
      <charset val="128"/>
    </font>
    <font>
      <sz val="16"/>
      <name val="ＭＳ ゴシック"/>
      <family val="3"/>
      <charset val="128"/>
    </font>
    <font>
      <b/>
      <sz val="20"/>
      <name val="ＭＳ ゴシック"/>
      <family val="3"/>
      <charset val="128"/>
    </font>
    <font>
      <sz val="11"/>
      <color rgb="FF000000"/>
      <name val="ＭＳ 明朝"/>
      <family val="1"/>
      <charset val="128"/>
    </font>
    <font>
      <sz val="11"/>
      <color theme="1"/>
      <name val="ＭＳ Ｐゴシック"/>
      <family val="2"/>
      <charset val="128"/>
      <scheme val="minor"/>
    </font>
  </fonts>
  <fills count="8">
    <fill>
      <patternFill patternType="none"/>
    </fill>
    <fill>
      <patternFill patternType="gray125"/>
    </fill>
    <fill>
      <patternFill patternType="solid">
        <fgColor rgb="FFDCE6F1"/>
        <bgColor rgb="FF000000"/>
      </patternFill>
    </fill>
    <fill>
      <patternFill patternType="solid">
        <fgColor rgb="FFFFFF00"/>
        <bgColor rgb="FF000000"/>
      </patternFill>
    </fill>
    <fill>
      <patternFill patternType="solid">
        <fgColor rgb="FFFFFF00"/>
        <bgColor indexed="64"/>
      </patternFill>
    </fill>
    <fill>
      <patternFill patternType="solid">
        <fgColor rgb="FFDCE6F1"/>
        <bgColor indexed="64"/>
      </patternFill>
    </fill>
    <fill>
      <patternFill patternType="solid">
        <fgColor theme="7" tint="0.79998168889431442"/>
        <bgColor rgb="FF000000"/>
      </patternFill>
    </fill>
    <fill>
      <patternFill patternType="solid">
        <fgColor theme="7" tint="0.79998168889431442"/>
        <bgColor indexed="64"/>
      </patternFill>
    </fill>
  </fills>
  <borders count="1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dotted">
        <color indexed="64"/>
      </right>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double">
        <color indexed="64"/>
      </bottom>
      <diagonal/>
    </border>
    <border diagonalUp="1">
      <left/>
      <right style="thin">
        <color indexed="64"/>
      </right>
      <top style="double">
        <color indexed="64"/>
      </top>
      <bottom style="double">
        <color indexed="64"/>
      </bottom>
      <diagonal style="thin">
        <color indexed="64"/>
      </diagonal>
    </border>
    <border diagonalUp="1">
      <left style="dotted">
        <color indexed="64"/>
      </left>
      <right/>
      <top style="double">
        <color indexed="64"/>
      </top>
      <bottom style="double">
        <color indexed="64"/>
      </bottom>
      <diagonal style="thin">
        <color indexed="64"/>
      </diagonal>
    </border>
    <border>
      <left/>
      <right style="dotted">
        <color indexed="64"/>
      </right>
      <top style="double">
        <color indexed="64"/>
      </top>
      <bottom style="double">
        <color indexed="64"/>
      </bottom>
      <diagonal/>
    </border>
    <border>
      <left/>
      <right style="dotted">
        <color indexed="64"/>
      </right>
      <top/>
      <bottom/>
      <diagonal/>
    </border>
    <border>
      <left style="thin">
        <color indexed="64"/>
      </left>
      <right/>
      <top/>
      <bottom style="double">
        <color indexed="64"/>
      </bottom>
      <diagonal/>
    </border>
    <border>
      <left/>
      <right style="dotted">
        <color indexed="64"/>
      </right>
      <top/>
      <bottom style="double">
        <color indexed="64"/>
      </bottom>
      <diagonal/>
    </border>
    <border>
      <left/>
      <right style="thin">
        <color indexed="64"/>
      </right>
      <top/>
      <bottom style="double">
        <color indexed="64"/>
      </bottom>
      <diagonal/>
    </border>
    <border>
      <left/>
      <right style="medium">
        <color indexed="64"/>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diagonalUp="1">
      <left/>
      <right style="thin">
        <color indexed="64"/>
      </right>
      <top/>
      <bottom style="thin">
        <color indexed="64"/>
      </bottom>
      <diagonal style="thin">
        <color indexed="64"/>
      </diagonal>
    </border>
    <border diagonalUp="1">
      <left style="dotted">
        <color indexed="64"/>
      </left>
      <right/>
      <top/>
      <bottom style="thin">
        <color indexed="64"/>
      </bottom>
      <diagonal style="thin">
        <color indexed="64"/>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diagonalUp="1">
      <left/>
      <right style="thin">
        <color indexed="64"/>
      </right>
      <top/>
      <bottom/>
      <diagonal style="thin">
        <color indexed="64"/>
      </diagonal>
    </border>
    <border diagonalUp="1">
      <left style="dotted">
        <color indexed="64"/>
      </left>
      <right/>
      <top/>
      <bottom/>
      <diagonal style="thin">
        <color indexed="64"/>
      </diagonal>
    </border>
    <border>
      <left/>
      <right style="dotted">
        <color indexed="64"/>
      </right>
      <top style="dash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Up="1">
      <left/>
      <right style="thin">
        <color indexed="64"/>
      </right>
      <top style="dotted">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left/>
      <right style="dotted">
        <color indexed="64"/>
      </right>
      <top/>
      <bottom style="dashed">
        <color indexed="64"/>
      </bottom>
      <diagonal/>
    </border>
    <border diagonalUp="1">
      <left/>
      <right style="thin">
        <color indexed="64"/>
      </right>
      <top/>
      <bottom style="dotted">
        <color indexed="64"/>
      </bottom>
      <diagonal style="thin">
        <color indexed="64"/>
      </diagonal>
    </border>
    <border diagonalUp="1">
      <left style="dotted">
        <color indexed="64"/>
      </left>
      <right/>
      <top/>
      <bottom style="dotted">
        <color indexed="64"/>
      </bottom>
      <diagonal style="thin">
        <color indexed="64"/>
      </diagonal>
    </border>
    <border diagonalUp="1">
      <left/>
      <right style="thin">
        <color indexed="64"/>
      </right>
      <top style="thin">
        <color indexed="64"/>
      </top>
      <bottom/>
      <diagonal style="thin">
        <color indexed="64"/>
      </diagonal>
    </border>
    <border diagonalUp="1">
      <left style="dotted">
        <color indexed="64"/>
      </left>
      <right/>
      <top style="thin">
        <color indexed="64"/>
      </top>
      <bottom/>
      <diagonal style="thin">
        <color indexed="64"/>
      </diagonal>
    </border>
    <border>
      <left/>
      <right style="dotted">
        <color indexed="64"/>
      </right>
      <top style="thin">
        <color indexed="64"/>
      </top>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diagonal/>
    </border>
    <border>
      <left style="thin">
        <color indexed="64"/>
      </left>
      <right style="dotted">
        <color indexed="64"/>
      </right>
      <top/>
      <bottom/>
      <diagonal/>
    </border>
    <border>
      <left/>
      <right style="thin">
        <color indexed="64"/>
      </right>
      <top/>
      <bottom style="dotted">
        <color indexed="64"/>
      </bottom>
      <diagonal/>
    </border>
    <border>
      <left style="dotted">
        <color indexed="64"/>
      </left>
      <right/>
      <top/>
      <bottom style="dotted">
        <color indexed="64"/>
      </bottom>
      <diagonal/>
    </border>
    <border>
      <left style="dotted">
        <color indexed="64"/>
      </left>
      <right/>
      <top style="dashed">
        <color indexed="64"/>
      </top>
      <bottom/>
      <diagonal/>
    </border>
    <border>
      <left style="thin">
        <color indexed="64"/>
      </left>
      <right style="dotted">
        <color indexed="64"/>
      </right>
      <top style="dotted">
        <color indexed="64"/>
      </top>
      <bottom/>
      <diagonal/>
    </border>
    <border>
      <left style="dashed">
        <color indexed="64"/>
      </left>
      <right/>
      <top/>
      <bottom style="dashed">
        <color indexed="64"/>
      </bottom>
      <diagonal/>
    </border>
    <border>
      <left style="thin">
        <color indexed="64"/>
      </left>
      <right style="dashed">
        <color indexed="64"/>
      </right>
      <top/>
      <bottom/>
      <diagonal/>
    </border>
    <border>
      <left style="dashed">
        <color indexed="64"/>
      </left>
      <right/>
      <top style="dashed">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thin">
        <color indexed="64"/>
      </left>
      <right/>
      <top/>
      <bottom style="dott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thin">
        <color auto="1"/>
      </bottom>
      <diagonal/>
    </border>
    <border>
      <left/>
      <right style="dashed">
        <color auto="1"/>
      </right>
      <top style="dashed">
        <color auto="1"/>
      </top>
      <bottom style="thin">
        <color auto="1"/>
      </bottom>
      <diagonal/>
    </border>
    <border>
      <left style="dotted">
        <color indexed="64"/>
      </left>
      <right/>
      <top style="medium">
        <color indexed="64"/>
      </top>
      <bottom/>
      <diagonal/>
    </border>
    <border>
      <left style="dotted">
        <color indexed="64"/>
      </left>
      <right/>
      <top style="thin">
        <color indexed="64"/>
      </top>
      <bottom/>
      <diagonal/>
    </border>
  </borders>
  <cellStyleXfs count="7">
    <xf numFmtId="0" fontId="0" fillId="0" borderId="0">
      <alignment vertical="center"/>
    </xf>
    <xf numFmtId="0" fontId="12" fillId="0" borderId="0">
      <alignment vertical="center"/>
    </xf>
    <xf numFmtId="0" fontId="12" fillId="0" borderId="0"/>
    <xf numFmtId="38" fontId="18" fillId="0" borderId="0" applyFont="0" applyFill="0" applyBorder="0" applyAlignment="0" applyProtection="0"/>
    <xf numFmtId="0" fontId="12" fillId="0" borderId="0"/>
    <xf numFmtId="0" fontId="18" fillId="0" borderId="0"/>
    <xf numFmtId="38" fontId="32" fillId="0" borderId="0" applyFont="0" applyFill="0" applyBorder="0" applyAlignment="0" applyProtection="0">
      <alignment vertical="center"/>
    </xf>
  </cellStyleXfs>
  <cellXfs count="779">
    <xf numFmtId="0" fontId="0" fillId="0" borderId="0" xfId="0">
      <alignment vertical="center"/>
    </xf>
    <xf numFmtId="0" fontId="9" fillId="0" borderId="0" xfId="1" applyFont="1">
      <alignment vertical="center"/>
    </xf>
    <xf numFmtId="0" fontId="9" fillId="0" borderId="0" xfId="1" applyFont="1" applyBorder="1">
      <alignment vertical="center"/>
    </xf>
    <xf numFmtId="0" fontId="9" fillId="0" borderId="0" xfId="1" applyFont="1" applyAlignment="1">
      <alignment horizontal="center" vertical="center"/>
    </xf>
    <xf numFmtId="0" fontId="12" fillId="0" borderId="0" xfId="0" applyFont="1" applyAlignment="1">
      <alignment horizontal="right"/>
    </xf>
    <xf numFmtId="0" fontId="9" fillId="0" borderId="7" xfId="1" applyFont="1" applyBorder="1" applyAlignment="1">
      <alignment vertical="center"/>
    </xf>
    <xf numFmtId="0" fontId="9" fillId="0" borderId="9" xfId="1" applyFont="1" applyBorder="1">
      <alignment vertical="center"/>
    </xf>
    <xf numFmtId="0" fontId="12" fillId="0" borderId="4" xfId="1" applyBorder="1" applyAlignment="1">
      <alignment vertical="center"/>
    </xf>
    <xf numFmtId="0" fontId="9" fillId="0" borderId="41" xfId="1" applyFont="1" applyBorder="1">
      <alignment vertical="center"/>
    </xf>
    <xf numFmtId="0" fontId="9" fillId="0" borderId="35" xfId="1" applyFont="1" applyBorder="1" applyAlignment="1">
      <alignment vertical="center"/>
    </xf>
    <xf numFmtId="0" fontId="9" fillId="0" borderId="8" xfId="1" applyFont="1" applyBorder="1" applyAlignment="1">
      <alignment vertical="center"/>
    </xf>
    <xf numFmtId="0" fontId="12" fillId="0" borderId="1" xfId="1" applyBorder="1" applyAlignment="1">
      <alignment vertical="center"/>
    </xf>
    <xf numFmtId="0" fontId="12" fillId="0" borderId="9" xfId="1" applyBorder="1" applyAlignment="1">
      <alignment vertical="center"/>
    </xf>
    <xf numFmtId="0" fontId="9" fillId="0" borderId="35" xfId="1" applyFont="1" applyBorder="1">
      <alignment vertical="center"/>
    </xf>
    <xf numFmtId="0" fontId="9" fillId="0" borderId="1" xfId="1" applyFont="1" applyBorder="1" applyAlignment="1">
      <alignment vertical="center"/>
    </xf>
    <xf numFmtId="0" fontId="9" fillId="0" borderId="9" xfId="1" applyFont="1" applyBorder="1" applyAlignment="1">
      <alignment vertical="center"/>
    </xf>
    <xf numFmtId="0" fontId="9" fillId="0" borderId="6" xfId="1" applyFont="1" applyBorder="1">
      <alignment vertical="center"/>
    </xf>
    <xf numFmtId="0" fontId="9" fillId="0" borderId="8" xfId="1" applyFont="1" applyBorder="1">
      <alignment vertical="center"/>
    </xf>
    <xf numFmtId="0" fontId="9" fillId="0" borderId="41" xfId="1" applyFont="1" applyBorder="1" applyAlignment="1">
      <alignment vertical="center"/>
    </xf>
    <xf numFmtId="0" fontId="9" fillId="0" borderId="3" xfId="1" applyFont="1" applyBorder="1">
      <alignment vertical="center"/>
    </xf>
    <xf numFmtId="0" fontId="11" fillId="0" borderId="8" xfId="1" applyFont="1" applyBorder="1" applyAlignment="1">
      <alignment vertical="center"/>
    </xf>
    <xf numFmtId="0" fontId="11" fillId="0" borderId="1" xfId="1" applyFont="1" applyBorder="1" applyAlignment="1">
      <alignment vertical="center"/>
    </xf>
    <xf numFmtId="0" fontId="11" fillId="0" borderId="0" xfId="1" applyFont="1">
      <alignment vertical="center"/>
    </xf>
    <xf numFmtId="0" fontId="9" fillId="0" borderId="7" xfId="1" applyFont="1" applyBorder="1">
      <alignment vertical="center"/>
    </xf>
    <xf numFmtId="0" fontId="9" fillId="0" borderId="1" xfId="1" applyFont="1" applyBorder="1">
      <alignment vertical="center"/>
    </xf>
    <xf numFmtId="0" fontId="9" fillId="0" borderId="24" xfId="1" applyFont="1" applyBorder="1">
      <alignment vertical="center"/>
    </xf>
    <xf numFmtId="0" fontId="9" fillId="0" borderId="0" xfId="1" applyFont="1" applyAlignment="1">
      <alignment horizontal="left" vertical="center"/>
    </xf>
    <xf numFmtId="38" fontId="12" fillId="0" borderId="0" xfId="2" applyNumberFormat="1" applyFont="1" applyFill="1" applyAlignment="1">
      <alignment horizontal="center" vertical="center"/>
    </xf>
    <xf numFmtId="0" fontId="15" fillId="0" borderId="0" xfId="1" applyFont="1" applyAlignment="1">
      <alignment horizontal="right" vertical="center"/>
    </xf>
    <xf numFmtId="0" fontId="12" fillId="0" borderId="0" xfId="0" applyFont="1" applyAlignment="1"/>
    <xf numFmtId="0" fontId="12" fillId="0" borderId="0" xfId="0" applyFont="1" applyAlignment="1">
      <alignment horizontal="center"/>
    </xf>
    <xf numFmtId="0" fontId="12" fillId="0" borderId="0" xfId="0" applyFont="1" applyAlignment="1">
      <alignment horizontal="left"/>
    </xf>
    <xf numFmtId="0" fontId="12" fillId="0" borderId="0" xfId="0" applyFont="1" applyBorder="1" applyAlignment="1"/>
    <xf numFmtId="0" fontId="9" fillId="0" borderId="0" xfId="1" applyFont="1" applyAlignment="1">
      <alignment horizontal="distributed" vertical="center"/>
    </xf>
    <xf numFmtId="0" fontId="9" fillId="0" borderId="0" xfId="1" applyFont="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178" fontId="6" fillId="0" borderId="25" xfId="0" applyNumberFormat="1" applyFont="1" applyFill="1" applyBorder="1" applyAlignment="1">
      <alignment horizontal="right" vertical="center"/>
    </xf>
    <xf numFmtId="179" fontId="6" fillId="0" borderId="25" xfId="0" applyNumberFormat="1" applyFont="1" applyFill="1" applyBorder="1" applyAlignment="1">
      <alignment horizontal="right" vertical="center"/>
    </xf>
    <xf numFmtId="0" fontId="12" fillId="0" borderId="0" xfId="1" applyFont="1" applyFill="1" applyBorder="1">
      <alignment vertical="center"/>
    </xf>
    <xf numFmtId="0" fontId="12" fillId="0" borderId="0" xfId="1" applyFont="1" applyFill="1" applyBorder="1" applyAlignment="1">
      <alignment horizontal="right" vertical="center"/>
    </xf>
    <xf numFmtId="0" fontId="5" fillId="0" borderId="0" xfId="1" applyFont="1" applyFill="1" applyBorder="1" applyAlignment="1">
      <alignment vertical="center"/>
    </xf>
    <xf numFmtId="49" fontId="12" fillId="0" borderId="0" xfId="1" applyNumberFormat="1" applyFont="1" applyFill="1" applyBorder="1" applyAlignment="1">
      <alignment horizontal="left" vertical="center"/>
    </xf>
    <xf numFmtId="0" fontId="12" fillId="0" borderId="0" xfId="1" applyNumberFormat="1" applyFont="1" applyFill="1" applyBorder="1" applyAlignment="1">
      <alignment horizontal="left" vertical="center"/>
    </xf>
    <xf numFmtId="0" fontId="12" fillId="0" borderId="0" xfId="0" applyFont="1" applyFill="1" applyBorder="1" applyAlignment="1">
      <alignment horizontal="left"/>
    </xf>
    <xf numFmtId="0" fontId="12" fillId="0" borderId="0" xfId="1" applyFont="1" applyFill="1" applyBorder="1" applyAlignment="1">
      <alignment vertical="center"/>
    </xf>
    <xf numFmtId="0" fontId="12" fillId="0" borderId="0" xfId="1" applyFont="1" applyFill="1" applyBorder="1" applyAlignment="1">
      <alignment horizontal="left" vertical="center"/>
    </xf>
    <xf numFmtId="0" fontId="12" fillId="0" borderId="0" xfId="1" applyFont="1" applyFill="1" applyBorder="1" applyAlignment="1">
      <alignment horizontal="distributed" vertical="center"/>
    </xf>
    <xf numFmtId="0" fontId="12" fillId="0" borderId="0" xfId="1" applyFont="1" applyFill="1" applyBorder="1" applyAlignment="1">
      <alignment horizontal="center" vertical="center" shrinkToFit="1"/>
    </xf>
    <xf numFmtId="0" fontId="12" fillId="0" borderId="6" xfId="1" applyFont="1" applyFill="1" applyBorder="1" applyAlignment="1">
      <alignment vertical="center"/>
    </xf>
    <xf numFmtId="0" fontId="12" fillId="0" borderId="4" xfId="1" applyFont="1" applyFill="1" applyBorder="1" applyAlignment="1">
      <alignment horizontal="distributed" vertical="center"/>
    </xf>
    <xf numFmtId="0" fontId="12" fillId="0" borderId="4" xfId="1" applyFont="1" applyFill="1" applyBorder="1" applyAlignment="1">
      <alignment horizontal="center" vertical="center" shrinkToFit="1"/>
    </xf>
    <xf numFmtId="0" fontId="12" fillId="0" borderId="4" xfId="1"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25" xfId="0"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2" fillId="0" borderId="0" xfId="0" applyFont="1" applyFill="1" applyBorder="1" applyAlignment="1">
      <alignment vertical="center"/>
    </xf>
    <xf numFmtId="0" fontId="12" fillId="0" borderId="0" xfId="1" applyFont="1" applyFill="1" applyBorder="1" applyAlignment="1">
      <alignment horizontal="center"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2" fillId="0" borderId="3" xfId="1" applyFont="1" applyFill="1" applyBorder="1" applyAlignment="1">
      <alignment vertical="center"/>
    </xf>
    <xf numFmtId="0" fontId="12" fillId="0" borderId="4" xfId="1" applyFont="1" applyFill="1" applyBorder="1" applyAlignment="1">
      <alignment horizontal="right" vertical="top"/>
    </xf>
    <xf numFmtId="0" fontId="12" fillId="0" borderId="25" xfId="1" applyFont="1" applyFill="1" applyBorder="1">
      <alignment vertical="center"/>
    </xf>
    <xf numFmtId="0" fontId="12" fillId="0" borderId="6" xfId="1" applyFont="1" applyFill="1" applyBorder="1">
      <alignment vertical="center"/>
    </xf>
    <xf numFmtId="0" fontId="6" fillId="0" borderId="0" xfId="0" applyFont="1" applyFill="1" applyBorder="1" applyAlignment="1">
      <alignment vertical="top" wrapText="1"/>
    </xf>
    <xf numFmtId="176" fontId="6" fillId="0" borderId="25"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9" fillId="0" borderId="0" xfId="0" applyFont="1" applyFill="1" applyBorder="1" applyAlignment="1"/>
    <xf numFmtId="0" fontId="19" fillId="0" borderId="0" xfId="0" applyFont="1" applyFill="1" applyBorder="1" applyAlignment="1"/>
    <xf numFmtId="0" fontId="12" fillId="0" borderId="0" xfId="2" applyFont="1" applyFill="1" applyBorder="1"/>
    <xf numFmtId="0" fontId="12" fillId="0" borderId="0" xfId="0" applyFont="1" applyFill="1" applyBorder="1" applyAlignment="1"/>
    <xf numFmtId="0" fontId="8" fillId="0" borderId="0" xfId="2" applyFont="1" applyFill="1" applyBorder="1"/>
    <xf numFmtId="0" fontId="15" fillId="0" borderId="0" xfId="0" applyFont="1" applyFill="1" applyBorder="1" applyAlignment="1"/>
    <xf numFmtId="0" fontId="8" fillId="0" borderId="0" xfId="0" applyFont="1" applyFill="1" applyBorder="1" applyAlignment="1"/>
    <xf numFmtId="38" fontId="2" fillId="0" borderId="29" xfId="2" applyNumberFormat="1" applyFont="1" applyFill="1" applyBorder="1" applyAlignment="1">
      <alignment horizontal="left" vertical="center"/>
    </xf>
    <xf numFmtId="38" fontId="4" fillId="0" borderId="72" xfId="3" applyNumberFormat="1" applyFont="1" applyFill="1" applyBorder="1" applyAlignment="1">
      <alignment horizontal="right" vertical="center"/>
    </xf>
    <xf numFmtId="38" fontId="2" fillId="0" borderId="58" xfId="2" applyNumberFormat="1" applyFont="1" applyFill="1" applyBorder="1" applyAlignment="1">
      <alignment horizontal="left" vertical="center"/>
    </xf>
    <xf numFmtId="38" fontId="4" fillId="0" borderId="78" xfId="3" applyNumberFormat="1" applyFont="1" applyFill="1" applyBorder="1" applyAlignment="1">
      <alignment horizontal="right" vertical="center"/>
    </xf>
    <xf numFmtId="38" fontId="2" fillId="0" borderId="0" xfId="2" applyNumberFormat="1" applyFont="1" applyFill="1" applyBorder="1" applyAlignment="1">
      <alignment horizontal="left" vertical="center"/>
    </xf>
    <xf numFmtId="38" fontId="4" fillId="0" borderId="79" xfId="3" applyNumberFormat="1" applyFont="1" applyFill="1" applyBorder="1" applyAlignment="1">
      <alignment horizontal="right" vertical="center"/>
    </xf>
    <xf numFmtId="38" fontId="3" fillId="0" borderId="81" xfId="3" applyNumberFormat="1" applyFont="1" applyFill="1" applyBorder="1" applyAlignment="1">
      <alignment horizontal="right" vertical="center"/>
    </xf>
    <xf numFmtId="38" fontId="3" fillId="0" borderId="79" xfId="2" applyNumberFormat="1" applyFont="1" applyFill="1" applyBorder="1" applyAlignment="1">
      <alignment horizontal="right" vertical="center"/>
    </xf>
    <xf numFmtId="38" fontId="3" fillId="0" borderId="6" xfId="2" applyNumberFormat="1" applyFont="1" applyFill="1" applyBorder="1" applyAlignment="1">
      <alignment horizontal="left" vertical="center"/>
    </xf>
    <xf numFmtId="38" fontId="3" fillId="0" borderId="84" xfId="3" applyNumberFormat="1" applyFont="1" applyFill="1" applyBorder="1" applyAlignment="1">
      <alignment horizontal="right" vertical="center"/>
    </xf>
    <xf numFmtId="38" fontId="4" fillId="0" borderId="79" xfId="2" applyNumberFormat="1" applyFont="1" applyFill="1" applyBorder="1" applyAlignment="1">
      <alignment horizontal="right" vertical="center"/>
    </xf>
    <xf numFmtId="38" fontId="3" fillId="0" borderId="0" xfId="2" applyNumberFormat="1" applyFont="1" applyFill="1" applyBorder="1" applyAlignment="1">
      <alignment vertical="center"/>
    </xf>
    <xf numFmtId="38" fontId="3" fillId="0" borderId="93" xfId="3" applyNumberFormat="1" applyFont="1" applyFill="1" applyBorder="1" applyAlignment="1">
      <alignment horizontal="right" vertical="center"/>
    </xf>
    <xf numFmtId="38" fontId="3" fillId="0" borderId="10" xfId="3" applyNumberFormat="1" applyFont="1" applyFill="1" applyBorder="1" applyAlignment="1">
      <alignment horizontal="left" vertical="top"/>
    </xf>
    <xf numFmtId="38" fontId="3" fillId="0" borderId="102" xfId="3" applyNumberFormat="1" applyFont="1" applyFill="1" applyBorder="1" applyAlignment="1">
      <alignment horizontal="right" vertical="center"/>
    </xf>
    <xf numFmtId="38" fontId="3" fillId="0" borderId="107" xfId="3" applyNumberFormat="1" applyFont="1" applyFill="1" applyBorder="1" applyAlignment="1">
      <alignment horizontal="right" vertical="center"/>
    </xf>
    <xf numFmtId="38" fontId="3" fillId="0" borderId="3" xfId="3" applyNumberFormat="1" applyFont="1" applyFill="1" applyBorder="1" applyAlignment="1">
      <alignment horizontal="left" vertical="top"/>
    </xf>
    <xf numFmtId="38" fontId="3" fillId="0" borderId="7" xfId="2" applyNumberFormat="1" applyFont="1" applyFill="1" applyBorder="1" applyAlignment="1">
      <alignment horizontal="right" vertical="center"/>
    </xf>
    <xf numFmtId="38" fontId="3" fillId="0" borderId="6" xfId="2" applyNumberFormat="1" applyFont="1" applyFill="1" applyBorder="1" applyAlignment="1">
      <alignment horizontal="right" vertical="center"/>
    </xf>
    <xf numFmtId="38" fontId="3" fillId="0" borderId="107" xfId="2" applyNumberFormat="1" applyFont="1" applyFill="1" applyBorder="1" applyAlignment="1">
      <alignment horizontal="left" vertical="center"/>
    </xf>
    <xf numFmtId="38" fontId="3" fillId="0" borderId="4" xfId="2" applyNumberFormat="1" applyFont="1" applyFill="1" applyBorder="1" applyAlignment="1">
      <alignment vertical="center"/>
    </xf>
    <xf numFmtId="38" fontId="3" fillId="0" borderId="3" xfId="2" applyNumberFormat="1" applyFont="1" applyFill="1" applyBorder="1" applyAlignment="1">
      <alignment horizontal="left" vertical="center"/>
    </xf>
    <xf numFmtId="38" fontId="3" fillId="0" borderId="79" xfId="2" applyNumberFormat="1" applyFont="1" applyFill="1" applyBorder="1" applyAlignment="1">
      <alignment horizontal="left" vertical="center"/>
    </xf>
    <xf numFmtId="38" fontId="12" fillId="0" borderId="124" xfId="2" applyNumberFormat="1" applyFont="1" applyFill="1" applyBorder="1" applyAlignment="1">
      <alignment horizontal="centerContinuous" vertical="center"/>
    </xf>
    <xf numFmtId="38" fontId="12" fillId="0" borderId="129" xfId="2" applyNumberFormat="1" applyFont="1" applyFill="1" applyBorder="1" applyAlignment="1">
      <alignment horizontal="centerContinuous" vertical="center"/>
    </xf>
    <xf numFmtId="38" fontId="4" fillId="0" borderId="29" xfId="2" applyNumberFormat="1" applyFont="1" applyFill="1" applyBorder="1" applyAlignment="1">
      <alignment horizontal="center"/>
    </xf>
    <xf numFmtId="38" fontId="21" fillId="0" borderId="29" xfId="2" applyNumberFormat="1" applyFont="1" applyFill="1" applyBorder="1" applyAlignment="1">
      <alignment horizontal="left" vertical="center"/>
    </xf>
    <xf numFmtId="0" fontId="22" fillId="0" borderId="66" xfId="4" applyFont="1" applyFill="1" applyBorder="1" applyAlignment="1">
      <alignment vertical="center"/>
    </xf>
    <xf numFmtId="0" fontId="22" fillId="0" borderId="67" xfId="4" applyFont="1" applyFill="1" applyBorder="1" applyAlignment="1">
      <alignment vertical="center"/>
    </xf>
    <xf numFmtId="0" fontId="22" fillId="0" borderId="56" xfId="4" applyFont="1" applyFill="1" applyBorder="1" applyAlignment="1">
      <alignment vertical="center"/>
    </xf>
    <xf numFmtId="0" fontId="22" fillId="0" borderId="17" xfId="4" applyFont="1" applyFill="1" applyBorder="1" applyAlignment="1">
      <alignment vertical="center"/>
    </xf>
    <xf numFmtId="0" fontId="22" fillId="0" borderId="18" xfId="4" applyFont="1" applyFill="1" applyBorder="1"/>
    <xf numFmtId="0" fontId="22" fillId="0" borderId="65" xfId="4" applyFont="1" applyFill="1" applyBorder="1" applyAlignment="1">
      <alignment vertical="center"/>
    </xf>
    <xf numFmtId="0" fontId="22" fillId="0" borderId="29" xfId="4" applyFont="1" applyFill="1" applyBorder="1" applyAlignment="1">
      <alignment vertical="center"/>
    </xf>
    <xf numFmtId="0" fontId="22" fillId="0" borderId="54" xfId="4" applyFont="1" applyFill="1" applyBorder="1" applyAlignment="1">
      <alignment vertical="center"/>
    </xf>
    <xf numFmtId="0" fontId="22" fillId="0" borderId="30" xfId="4" applyFont="1" applyFill="1" applyBorder="1"/>
    <xf numFmtId="0" fontId="22" fillId="0" borderId="62" xfId="4" applyFont="1" applyFill="1" applyBorder="1" applyAlignment="1">
      <alignment vertical="center"/>
    </xf>
    <xf numFmtId="0" fontId="22" fillId="0" borderId="0" xfId="4" applyFont="1" applyFill="1" applyBorder="1" applyAlignment="1">
      <alignment vertical="center"/>
    </xf>
    <xf numFmtId="0" fontId="22" fillId="0" borderId="6" xfId="4" applyFont="1" applyFill="1" applyBorder="1" applyAlignment="1">
      <alignment horizontal="right" vertical="center"/>
    </xf>
    <xf numFmtId="0" fontId="22" fillId="0" borderId="23" xfId="4" applyFont="1" applyFill="1" applyBorder="1"/>
    <xf numFmtId="0" fontId="22" fillId="0" borderId="6" xfId="4" applyFont="1" applyFill="1" applyBorder="1" applyAlignment="1">
      <alignment vertical="center"/>
    </xf>
    <xf numFmtId="0" fontId="22" fillId="0" borderId="22" xfId="4" applyFont="1" applyFill="1" applyBorder="1" applyAlignment="1">
      <alignment vertical="center"/>
    </xf>
    <xf numFmtId="0" fontId="22" fillId="0" borderId="42" xfId="4" applyFont="1" applyFill="1" applyBorder="1" applyAlignment="1">
      <alignment horizontal="center" vertical="center"/>
    </xf>
    <xf numFmtId="0" fontId="22" fillId="0" borderId="22" xfId="4" applyFont="1" applyFill="1" applyBorder="1" applyAlignment="1">
      <alignment wrapText="1"/>
    </xf>
    <xf numFmtId="0" fontId="22" fillId="0" borderId="26" xfId="4" applyFont="1" applyFill="1" applyBorder="1" applyAlignment="1">
      <alignment vertical="center"/>
    </xf>
    <xf numFmtId="0" fontId="22" fillId="0" borderId="24" xfId="4" applyFont="1" applyFill="1" applyBorder="1" applyAlignment="1">
      <alignment vertical="center"/>
    </xf>
    <xf numFmtId="0" fontId="22" fillId="0" borderId="25" xfId="4" applyFont="1" applyFill="1" applyBorder="1" applyAlignment="1">
      <alignment vertical="center"/>
    </xf>
    <xf numFmtId="0" fontId="22" fillId="0" borderId="34" xfId="4" applyFont="1" applyFill="1" applyBorder="1" applyAlignment="1" applyProtection="1">
      <alignment horizontal="left" vertical="center"/>
      <protection locked="0"/>
    </xf>
    <xf numFmtId="0" fontId="22" fillId="0" borderId="22" xfId="4" applyFont="1" applyFill="1" applyBorder="1" applyAlignment="1">
      <alignment vertical="top"/>
    </xf>
    <xf numFmtId="0" fontId="22" fillId="0" borderId="26" xfId="4" applyFont="1" applyFill="1" applyBorder="1" applyAlignment="1">
      <alignment vertical="center" shrinkToFit="1"/>
    </xf>
    <xf numFmtId="0" fontId="22" fillId="0" borderId="22" xfId="4" applyFont="1" applyFill="1" applyBorder="1" applyAlignment="1">
      <alignment horizontal="center" vertical="center"/>
    </xf>
    <xf numFmtId="0" fontId="22" fillId="0" borderId="34" xfId="4" applyFont="1" applyFill="1" applyBorder="1" applyAlignment="1">
      <alignment horizontal="center" vertical="center"/>
    </xf>
    <xf numFmtId="0" fontId="22" fillId="0" borderId="34" xfId="4" applyFont="1" applyFill="1" applyBorder="1" applyAlignment="1">
      <alignment vertical="center"/>
    </xf>
    <xf numFmtId="0" fontId="22" fillId="0" borderId="130" xfId="4" applyFont="1" applyFill="1" applyBorder="1" applyAlignment="1">
      <alignment vertical="center"/>
    </xf>
    <xf numFmtId="0" fontId="22" fillId="0" borderId="3" xfId="4" applyFont="1" applyFill="1" applyBorder="1" applyAlignment="1">
      <alignment vertical="center"/>
    </xf>
    <xf numFmtId="0" fontId="22" fillId="0" borderId="4" xfId="4" applyFont="1" applyFill="1" applyBorder="1" applyAlignment="1">
      <alignment vertical="center"/>
    </xf>
    <xf numFmtId="0" fontId="22" fillId="0" borderId="5" xfId="4" applyFont="1" applyFill="1" applyBorder="1" applyAlignment="1">
      <alignment vertical="center"/>
    </xf>
    <xf numFmtId="0" fontId="22" fillId="0" borderId="36" xfId="4" applyFont="1" applyFill="1" applyBorder="1" applyAlignment="1">
      <alignment vertical="center"/>
    </xf>
    <xf numFmtId="0" fontId="24" fillId="0" borderId="130" xfId="4" applyFont="1" applyFill="1" applyBorder="1" applyAlignment="1">
      <alignment horizontal="left" vertical="center" wrapText="1"/>
    </xf>
    <xf numFmtId="38" fontId="22" fillId="0" borderId="64" xfId="3" applyFont="1" applyFill="1" applyBorder="1" applyAlignment="1">
      <alignment vertical="center"/>
    </xf>
    <xf numFmtId="38" fontId="22" fillId="0" borderId="51" xfId="3" applyFont="1" applyFill="1" applyBorder="1" applyAlignment="1">
      <alignment vertical="center"/>
    </xf>
    <xf numFmtId="38" fontId="22" fillId="0" borderId="51" xfId="3" quotePrefix="1" applyFont="1" applyFill="1" applyBorder="1" applyAlignment="1">
      <alignment horizontal="right" vertical="center"/>
    </xf>
    <xf numFmtId="0" fontId="22" fillId="0" borderId="43" xfId="4" applyFont="1" applyFill="1" applyBorder="1" applyAlignment="1">
      <alignment vertical="center"/>
    </xf>
    <xf numFmtId="0" fontId="22" fillId="0" borderId="45" xfId="4" applyFont="1" applyFill="1" applyBorder="1" applyAlignment="1">
      <alignment horizontal="center" vertical="center"/>
    </xf>
    <xf numFmtId="0" fontId="24" fillId="0" borderId="129" xfId="4" applyFont="1" applyFill="1" applyBorder="1" applyAlignment="1">
      <alignment horizontal="left" vertical="center" wrapText="1"/>
    </xf>
    <xf numFmtId="38" fontId="22" fillId="0" borderId="125" xfId="3" applyFont="1" applyFill="1" applyBorder="1" applyAlignment="1">
      <alignment vertical="center"/>
    </xf>
    <xf numFmtId="38" fontId="22" fillId="0" borderId="124" xfId="3" applyFont="1" applyFill="1" applyBorder="1" applyAlignment="1">
      <alignment vertical="center"/>
    </xf>
    <xf numFmtId="38" fontId="22" fillId="0" borderId="124" xfId="3" quotePrefix="1" applyFont="1" applyFill="1" applyBorder="1" applyAlignment="1">
      <alignment horizontal="right" vertical="center"/>
    </xf>
    <xf numFmtId="0" fontId="22" fillId="0" borderId="124" xfId="4" applyFont="1" applyFill="1" applyBorder="1" applyAlignment="1">
      <alignment vertical="center"/>
    </xf>
    <xf numFmtId="0" fontId="22" fillId="0" borderId="123" xfId="4" applyFont="1" applyFill="1" applyBorder="1" applyAlignment="1">
      <alignment horizontal="center" vertical="center"/>
    </xf>
    <xf numFmtId="0" fontId="22" fillId="0" borderId="0" xfId="4" applyFont="1" applyFill="1" applyBorder="1" applyAlignment="1"/>
    <xf numFmtId="0" fontId="26" fillId="0" borderId="35" xfId="4" applyFont="1" applyFill="1" applyBorder="1" applyAlignment="1">
      <alignment shrinkToFit="1"/>
    </xf>
    <xf numFmtId="0" fontId="22" fillId="0" borderId="133" xfId="4" applyFont="1" applyFill="1" applyBorder="1" applyAlignment="1">
      <alignment vertical="center"/>
    </xf>
    <xf numFmtId="0" fontId="22" fillId="0" borderId="134" xfId="4" applyFont="1" applyFill="1" applyBorder="1" applyAlignment="1">
      <alignment vertical="center"/>
    </xf>
    <xf numFmtId="0" fontId="22" fillId="0" borderId="134" xfId="4" applyNumberFormat="1" applyFont="1" applyFill="1" applyBorder="1" applyAlignment="1">
      <alignment vertical="center"/>
    </xf>
    <xf numFmtId="0" fontId="22" fillId="0" borderId="135" xfId="4" applyFont="1" applyFill="1" applyBorder="1" applyAlignment="1">
      <alignment vertical="center"/>
    </xf>
    <xf numFmtId="0" fontId="22" fillId="0" borderId="136" xfId="4" applyFont="1" applyFill="1" applyBorder="1" applyAlignment="1">
      <alignment vertical="center"/>
    </xf>
    <xf numFmtId="0" fontId="22" fillId="0" borderId="137" xfId="4" applyFont="1" applyFill="1" applyBorder="1" applyAlignment="1">
      <alignment vertical="center"/>
    </xf>
    <xf numFmtId="0" fontId="22" fillId="0" borderId="137" xfId="4" applyNumberFormat="1" applyFont="1" applyFill="1" applyBorder="1" applyAlignment="1">
      <alignment vertical="center"/>
    </xf>
    <xf numFmtId="0" fontId="22" fillId="0" borderId="138" xfId="4" applyFont="1" applyFill="1" applyBorder="1" applyAlignment="1">
      <alignment vertical="center"/>
    </xf>
    <xf numFmtId="0" fontId="22" fillId="0" borderId="139" xfId="4" applyFont="1" applyFill="1" applyBorder="1" applyAlignment="1">
      <alignment vertical="center"/>
    </xf>
    <xf numFmtId="0" fontId="22" fillId="0" borderId="140" xfId="4" applyFont="1" applyFill="1" applyBorder="1" applyAlignment="1">
      <alignment vertical="center"/>
    </xf>
    <xf numFmtId="0" fontId="22" fillId="0" borderId="140" xfId="4" applyNumberFormat="1" applyFont="1" applyFill="1" applyBorder="1" applyAlignment="1">
      <alignment vertical="center"/>
    </xf>
    <xf numFmtId="0" fontId="22" fillId="0" borderId="141" xfId="4" applyFont="1" applyFill="1" applyBorder="1" applyAlignment="1">
      <alignment vertical="center"/>
    </xf>
    <xf numFmtId="0" fontId="22" fillId="0" borderId="99" xfId="4" applyFont="1" applyFill="1" applyBorder="1" applyAlignment="1">
      <alignment vertical="center"/>
    </xf>
    <xf numFmtId="0" fontId="22" fillId="0" borderId="98" xfId="4" applyFont="1" applyFill="1" applyBorder="1" applyAlignment="1">
      <alignment vertical="center"/>
    </xf>
    <xf numFmtId="0" fontId="26" fillId="0" borderId="6" xfId="4" applyFont="1" applyFill="1" applyBorder="1"/>
    <xf numFmtId="0" fontId="26" fillId="0" borderId="8" xfId="4" applyFont="1" applyFill="1" applyBorder="1"/>
    <xf numFmtId="0" fontId="26" fillId="0" borderId="35" xfId="4" applyFont="1" applyFill="1" applyBorder="1" applyAlignment="1">
      <alignment horizontal="center"/>
    </xf>
    <xf numFmtId="0" fontId="26" fillId="0" borderId="35" xfId="4" applyFont="1" applyFill="1" applyBorder="1" applyAlignment="1">
      <alignment horizontal="center" vertical="center"/>
    </xf>
    <xf numFmtId="0" fontId="26" fillId="0" borderId="63" xfId="4" applyFont="1" applyFill="1" applyBorder="1" applyAlignment="1">
      <alignment horizontal="center"/>
    </xf>
    <xf numFmtId="0" fontId="26" fillId="0" borderId="63" xfId="4" applyFont="1" applyFill="1" applyBorder="1" applyAlignment="1">
      <alignment horizontal="center" vertical="center"/>
    </xf>
    <xf numFmtId="0" fontId="26" fillId="0" borderId="8" xfId="4" applyFont="1" applyFill="1" applyBorder="1" applyAlignment="1">
      <alignment horizontal="center" vertical="center"/>
    </xf>
    <xf numFmtId="0" fontId="26" fillId="0" borderId="8" xfId="4" applyFont="1" applyFill="1" applyBorder="1" applyAlignment="1">
      <alignment horizontal="center"/>
    </xf>
    <xf numFmtId="0" fontId="22" fillId="0" borderId="24" xfId="4" applyFont="1" applyFill="1" applyBorder="1" applyAlignment="1" applyProtection="1">
      <alignment vertical="center"/>
    </xf>
    <xf numFmtId="38" fontId="22" fillId="0" borderId="24" xfId="3" applyFont="1" applyFill="1" applyBorder="1" applyAlignment="1" applyProtection="1">
      <alignment vertical="center"/>
    </xf>
    <xf numFmtId="0" fontId="22" fillId="0" borderId="25" xfId="4" applyFont="1" applyFill="1" applyBorder="1" applyAlignment="1" applyProtection="1">
      <alignment vertical="center"/>
    </xf>
    <xf numFmtId="0" fontId="23" fillId="0" borderId="0" xfId="4" applyFont="1" applyFill="1" applyBorder="1" applyAlignment="1">
      <alignment vertical="center"/>
    </xf>
    <xf numFmtId="38" fontId="22" fillId="0" borderId="17" xfId="3" applyFont="1" applyFill="1" applyBorder="1" applyAlignment="1" applyProtection="1">
      <alignment vertical="center"/>
      <protection locked="0"/>
    </xf>
    <xf numFmtId="0" fontId="22" fillId="0" borderId="17" xfId="4" applyNumberFormat="1" applyFont="1" applyFill="1" applyBorder="1" applyAlignment="1">
      <alignment vertical="center"/>
    </xf>
    <xf numFmtId="0" fontId="22" fillId="0" borderId="17" xfId="4" applyFont="1" applyFill="1" applyBorder="1" applyAlignment="1" applyProtection="1">
      <alignment vertical="center"/>
      <protection locked="0"/>
    </xf>
    <xf numFmtId="0" fontId="22" fillId="0" borderId="18" xfId="4" applyFont="1" applyFill="1" applyBorder="1" applyAlignment="1">
      <alignment vertical="center"/>
    </xf>
    <xf numFmtId="0" fontId="22" fillId="0" borderId="0" xfId="4" applyNumberFormat="1" applyFont="1" applyFill="1" applyBorder="1" applyAlignment="1">
      <alignment vertical="center"/>
    </xf>
    <xf numFmtId="0" fontId="22" fillId="0" borderId="0" xfId="4" applyFont="1" applyFill="1" applyBorder="1" applyAlignment="1" applyProtection="1">
      <alignment vertical="center"/>
      <protection locked="0"/>
    </xf>
    <xf numFmtId="0" fontId="22" fillId="0" borderId="23" xfId="4" applyFont="1" applyFill="1" applyBorder="1" applyAlignment="1">
      <alignment vertical="center"/>
    </xf>
    <xf numFmtId="38" fontId="22" fillId="0" borderId="4" xfId="3" applyFont="1" applyFill="1" applyBorder="1" applyAlignment="1" applyProtection="1">
      <alignment vertical="center"/>
      <protection locked="0"/>
    </xf>
    <xf numFmtId="0" fontId="22" fillId="0" borderId="4" xfId="4" applyNumberFormat="1" applyFont="1" applyFill="1" applyBorder="1" applyAlignment="1">
      <alignment vertical="center"/>
    </xf>
    <xf numFmtId="0" fontId="22" fillId="0" borderId="4" xfId="4" applyFont="1" applyFill="1" applyBorder="1" applyAlignment="1" applyProtection="1">
      <alignment vertical="center"/>
      <protection locked="0"/>
    </xf>
    <xf numFmtId="0" fontId="22" fillId="0" borderId="31" xfId="4" applyFont="1" applyFill="1" applyBorder="1" applyAlignment="1">
      <alignment vertical="center"/>
    </xf>
    <xf numFmtId="0" fontId="22" fillId="0" borderId="8" xfId="4" applyFont="1" applyFill="1" applyBorder="1" applyAlignment="1">
      <alignment vertical="center"/>
    </xf>
    <xf numFmtId="0" fontId="22" fillId="0" borderId="1" xfId="4" applyFont="1" applyFill="1" applyBorder="1" applyAlignment="1">
      <alignment vertical="center"/>
    </xf>
    <xf numFmtId="0" fontId="22" fillId="0" borderId="1" xfId="4" applyNumberFormat="1" applyFont="1" applyFill="1" applyBorder="1" applyAlignment="1">
      <alignment vertical="center"/>
    </xf>
    <xf numFmtId="0" fontId="22" fillId="0" borderId="1" xfId="4" applyFont="1" applyFill="1" applyBorder="1" applyAlignment="1" applyProtection="1">
      <alignment vertical="center"/>
      <protection locked="0"/>
    </xf>
    <xf numFmtId="0" fontId="22" fillId="0" borderId="83" xfId="4" applyFont="1" applyFill="1" applyBorder="1" applyAlignment="1">
      <alignment vertical="center"/>
    </xf>
    <xf numFmtId="0" fontId="22" fillId="0" borderId="64" xfId="4" applyFont="1" applyFill="1" applyBorder="1" applyAlignment="1">
      <alignment vertical="center"/>
    </xf>
    <xf numFmtId="0" fontId="22" fillId="0" borderId="51" xfId="4" applyFont="1" applyFill="1" applyBorder="1" applyAlignment="1">
      <alignment vertical="center"/>
    </xf>
    <xf numFmtId="38" fontId="22" fillId="0" borderId="51" xfId="3" applyFont="1" applyFill="1" applyBorder="1" applyAlignment="1" applyProtection="1">
      <alignment vertical="center"/>
      <protection locked="0"/>
    </xf>
    <xf numFmtId="0" fontId="22" fillId="0" borderId="51" xfId="4" applyNumberFormat="1" applyFont="1" applyFill="1" applyBorder="1" applyAlignment="1">
      <alignment vertical="center"/>
    </xf>
    <xf numFmtId="0" fontId="22" fillId="0" borderId="51" xfId="4" applyFont="1" applyFill="1" applyBorder="1" applyAlignment="1" applyProtection="1">
      <alignment vertical="center"/>
      <protection locked="0"/>
    </xf>
    <xf numFmtId="0" fontId="22" fillId="0" borderId="52" xfId="4" applyFont="1" applyFill="1" applyBorder="1" applyAlignment="1">
      <alignment vertical="center"/>
    </xf>
    <xf numFmtId="0" fontId="22" fillId="0" borderId="27" xfId="4" applyFont="1" applyFill="1" applyBorder="1" applyAlignment="1">
      <alignment vertical="center"/>
    </xf>
    <xf numFmtId="0" fontId="22" fillId="0" borderId="30" xfId="4" applyFont="1" applyFill="1" applyBorder="1" applyAlignment="1">
      <alignment vertical="center"/>
    </xf>
    <xf numFmtId="0" fontId="12" fillId="0" borderId="0" xfId="5" applyFont="1" applyAlignment="1">
      <alignment horizontal="center" vertical="center"/>
    </xf>
    <xf numFmtId="0" fontId="8" fillId="0" borderId="0" xfId="5" applyFont="1" applyAlignment="1">
      <alignment horizontal="left" vertical="center"/>
    </xf>
    <xf numFmtId="0" fontId="12" fillId="0" borderId="20" xfId="5" applyFont="1" applyBorder="1" applyAlignment="1">
      <alignment horizontal="center" vertical="center" wrapText="1"/>
    </xf>
    <xf numFmtId="0" fontId="3" fillId="0" borderId="20" xfId="5" applyFont="1" applyBorder="1" applyAlignment="1">
      <alignment horizontal="center" vertical="center" wrapText="1"/>
    </xf>
    <xf numFmtId="0" fontId="12" fillId="0" borderId="33" xfId="5" applyFont="1" applyBorder="1" applyAlignment="1">
      <alignment horizontal="center" vertical="center"/>
    </xf>
    <xf numFmtId="0" fontId="4" fillId="0" borderId="49" xfId="5" applyFont="1" applyBorder="1" applyAlignment="1">
      <alignment horizontal="left" vertical="center"/>
    </xf>
    <xf numFmtId="0" fontId="6" fillId="0" borderId="25" xfId="5" applyFont="1" applyBorder="1" applyAlignment="1">
      <alignment horizontal="right" vertical="center"/>
    </xf>
    <xf numFmtId="0" fontId="12" fillId="0" borderId="24" xfId="5" applyFont="1" applyBorder="1" applyAlignment="1">
      <alignment vertical="center"/>
    </xf>
    <xf numFmtId="0" fontId="3" fillId="0" borderId="25" xfId="5" applyFont="1" applyBorder="1" applyAlignment="1">
      <alignment vertical="center"/>
    </xf>
    <xf numFmtId="176" fontId="3" fillId="0" borderId="2" xfId="5" applyNumberFormat="1" applyFont="1" applyBorder="1" applyAlignment="1">
      <alignment horizontal="right" vertical="center"/>
    </xf>
    <xf numFmtId="0" fontId="3" fillId="0" borderId="25" xfId="5" applyFont="1" applyBorder="1" applyAlignment="1">
      <alignment horizontal="center" vertical="center"/>
    </xf>
    <xf numFmtId="0" fontId="3" fillId="0" borderId="34" xfId="5" applyFont="1" applyBorder="1" applyAlignment="1">
      <alignment horizontal="center" vertical="center"/>
    </xf>
    <xf numFmtId="0" fontId="12" fillId="0" borderId="50" xfId="5" applyFont="1" applyBorder="1" applyAlignment="1">
      <alignment horizontal="right" vertical="center"/>
    </xf>
    <xf numFmtId="0" fontId="6" fillId="0" borderId="43" xfId="5" applyFont="1" applyBorder="1" applyAlignment="1">
      <alignment horizontal="right" vertical="center"/>
    </xf>
    <xf numFmtId="0" fontId="12" fillId="0" borderId="51" xfId="5" applyFont="1" applyBorder="1" applyAlignment="1">
      <alignment vertical="center"/>
    </xf>
    <xf numFmtId="0" fontId="3" fillId="0" borderId="43" xfId="5" applyFont="1" applyBorder="1" applyAlignment="1">
      <alignment vertical="center"/>
    </xf>
    <xf numFmtId="176" fontId="3" fillId="0" borderId="44" xfId="5" applyNumberFormat="1" applyFont="1" applyBorder="1" applyAlignment="1">
      <alignment horizontal="right" vertical="center"/>
    </xf>
    <xf numFmtId="0" fontId="3" fillId="0" borderId="53" xfId="5" applyFont="1" applyBorder="1" applyAlignment="1">
      <alignment horizontal="center" vertical="center"/>
    </xf>
    <xf numFmtId="0" fontId="3" fillId="0" borderId="45" xfId="5" applyFont="1" applyBorder="1" applyAlignment="1">
      <alignment horizontal="center" vertical="center"/>
    </xf>
    <xf numFmtId="0" fontId="5" fillId="0" borderId="0" xfId="5" applyFont="1"/>
    <xf numFmtId="0" fontId="12" fillId="0" borderId="0" xfId="5" applyFont="1" applyAlignment="1">
      <alignment horizontal="right"/>
    </xf>
    <xf numFmtId="0" fontId="12" fillId="0" borderId="0" xfId="5" applyFont="1"/>
    <xf numFmtId="0" fontId="12" fillId="0" borderId="0" xfId="5" applyFont="1" applyFill="1"/>
    <xf numFmtId="0" fontId="9" fillId="0" borderId="0" xfId="5" applyFont="1" applyFill="1"/>
    <xf numFmtId="20" fontId="12" fillId="0" borderId="0" xfId="5" applyNumberFormat="1" applyFont="1" applyFill="1" applyAlignment="1"/>
    <xf numFmtId="0" fontId="12" fillId="0" borderId="0" xfId="5" applyFont="1" applyFill="1" applyAlignment="1">
      <alignment horizontal="distributed"/>
    </xf>
    <xf numFmtId="0" fontId="12" fillId="0" borderId="0" xfId="5" applyFont="1" applyFill="1" applyAlignment="1"/>
    <xf numFmtId="0" fontId="12" fillId="0" borderId="0" xfId="5" applyFont="1" applyFill="1" applyAlignment="1">
      <alignment horizontal="right"/>
    </xf>
    <xf numFmtId="0" fontId="12" fillId="0" borderId="0" xfId="5" applyFont="1" applyFill="1" applyAlignment="1">
      <alignment horizontal="justify"/>
    </xf>
    <xf numFmtId="0" fontId="16" fillId="0" borderId="0" xfId="5" applyFont="1" applyFill="1" applyAlignment="1">
      <alignment horizontal="center"/>
    </xf>
    <xf numFmtId="20" fontId="12" fillId="0" borderId="0" xfId="5" applyNumberFormat="1" applyFont="1" applyAlignment="1"/>
    <xf numFmtId="0" fontId="12" fillId="0" borderId="0" xfId="5" applyFont="1" applyAlignment="1">
      <alignment horizontal="distributed"/>
    </xf>
    <xf numFmtId="0" fontId="12" fillId="0" borderId="0" xfId="5" applyFont="1" applyAlignment="1"/>
    <xf numFmtId="0" fontId="16" fillId="0" borderId="0" xfId="5" applyFont="1" applyAlignment="1">
      <alignment horizontal="center"/>
    </xf>
    <xf numFmtId="0" fontId="9" fillId="0" borderId="0" xfId="5" applyFont="1" applyAlignment="1">
      <alignment vertical="center"/>
    </xf>
    <xf numFmtId="0" fontId="12" fillId="0" borderId="0" xfId="5" applyFont="1" applyAlignment="1">
      <alignment horizontal="left"/>
    </xf>
    <xf numFmtId="0" fontId="14" fillId="0" borderId="0" xfId="5" applyFont="1" applyAlignment="1">
      <alignment horizontal="center" vertical="center"/>
    </xf>
    <xf numFmtId="0" fontId="29" fillId="0" borderId="0" xfId="5" applyFont="1" applyAlignment="1">
      <alignment vertical="center"/>
    </xf>
    <xf numFmtId="0" fontId="9" fillId="0" borderId="0" xfId="5" applyFont="1" applyAlignment="1">
      <alignment vertical="center" shrinkToFit="1"/>
    </xf>
    <xf numFmtId="0" fontId="29" fillId="0" borderId="0" xfId="5" applyFont="1" applyAlignment="1">
      <alignment horizontal="center" vertical="center"/>
    </xf>
    <xf numFmtId="0" fontId="9" fillId="0" borderId="0" xfId="5" applyFont="1" applyAlignment="1">
      <alignment horizontal="distributed" vertical="center"/>
    </xf>
    <xf numFmtId="0" fontId="11" fillId="0" borderId="0" xfId="5" applyFont="1" applyAlignment="1">
      <alignment vertical="center"/>
    </xf>
    <xf numFmtId="0" fontId="12" fillId="0" borderId="0" xfId="5" applyFont="1" applyAlignment="1">
      <alignment horizontal="center"/>
    </xf>
    <xf numFmtId="0" fontId="4" fillId="0" borderId="0" xfId="5" applyFont="1"/>
    <xf numFmtId="0" fontId="4" fillId="0" borderId="1" xfId="5" applyFont="1" applyBorder="1"/>
    <xf numFmtId="0" fontId="12" fillId="0" borderId="1" xfId="5" applyFont="1" applyBorder="1"/>
    <xf numFmtId="0" fontId="12" fillId="0" borderId="0" xfId="5" applyFont="1" applyBorder="1" applyAlignment="1">
      <alignment horizontal="left" vertical="center" indent="1"/>
    </xf>
    <xf numFmtId="0" fontId="12" fillId="0" borderId="26" xfId="5" applyFont="1" applyBorder="1" applyAlignment="1">
      <alignment horizontal="centerContinuous" vertical="center"/>
    </xf>
    <xf numFmtId="0" fontId="12" fillId="0" borderId="24" xfId="5" applyFont="1" applyBorder="1" applyAlignment="1">
      <alignment horizontal="centerContinuous" vertical="center"/>
    </xf>
    <xf numFmtId="0" fontId="12" fillId="0" borderId="25" xfId="5" applyFont="1" applyBorder="1" applyAlignment="1">
      <alignment horizontal="centerContinuous" vertical="center"/>
    </xf>
    <xf numFmtId="0" fontId="4" fillId="0" borderId="26" xfId="5" applyFont="1" applyBorder="1" applyAlignment="1">
      <alignment horizontal="left" vertical="center" indent="1"/>
    </xf>
    <xf numFmtId="0" fontId="12" fillId="0" borderId="24" xfId="5" applyFont="1" applyBorder="1"/>
    <xf numFmtId="0" fontId="12" fillId="0" borderId="25" xfId="5" applyFont="1" applyBorder="1"/>
    <xf numFmtId="0" fontId="12" fillId="0" borderId="26" xfId="5" applyFont="1" applyBorder="1"/>
    <xf numFmtId="0" fontId="12" fillId="0" borderId="0" xfId="1" applyFont="1" applyFill="1" applyBorder="1" applyAlignment="1">
      <alignment vertical="center" wrapText="1"/>
    </xf>
    <xf numFmtId="0" fontId="4" fillId="0" borderId="0" xfId="0" applyFont="1" applyFill="1" applyBorder="1" applyAlignment="1">
      <alignment vertical="top" wrapText="1"/>
    </xf>
    <xf numFmtId="0" fontId="7" fillId="0" borderId="0" xfId="1" applyFont="1" applyFill="1" applyBorder="1" applyAlignment="1">
      <alignment horizontal="center" vertical="center"/>
    </xf>
    <xf numFmtId="38" fontId="3" fillId="0" borderId="0" xfId="2" applyNumberFormat="1" applyFont="1" applyFill="1" applyBorder="1" applyAlignment="1">
      <alignment horizontal="left" vertical="center"/>
    </xf>
    <xf numFmtId="38" fontId="12" fillId="0" borderId="0" xfId="2" applyNumberFormat="1" applyFont="1" applyFill="1" applyBorder="1" applyAlignment="1">
      <alignment horizontal="center" vertical="center"/>
    </xf>
    <xf numFmtId="38" fontId="12" fillId="0" borderId="6" xfId="2" applyNumberFormat="1" applyFont="1" applyFill="1" applyBorder="1" applyAlignment="1">
      <alignment horizontal="left" vertical="center"/>
    </xf>
    <xf numFmtId="38" fontId="3" fillId="0" borderId="61" xfId="2" applyNumberFormat="1" applyFont="1" applyFill="1" applyBorder="1" applyAlignment="1">
      <alignment horizontal="center" vertical="center"/>
    </xf>
    <xf numFmtId="38" fontId="3" fillId="0" borderId="62" xfId="2" applyNumberFormat="1" applyFont="1" applyFill="1" applyBorder="1" applyAlignment="1">
      <alignment horizontal="center" vertical="center"/>
    </xf>
    <xf numFmtId="38" fontId="12" fillId="0" borderId="22" xfId="2" applyNumberFormat="1" applyFont="1" applyFill="1" applyBorder="1" applyAlignment="1">
      <alignment horizontal="center" vertical="distributed" textRotation="255"/>
    </xf>
    <xf numFmtId="0" fontId="22" fillId="0" borderId="26" xfId="4" applyFont="1" applyFill="1" applyBorder="1" applyAlignment="1">
      <alignment horizontal="center" vertical="center"/>
    </xf>
    <xf numFmtId="0" fontId="22" fillId="0" borderId="25" xfId="4" applyFont="1" applyFill="1" applyBorder="1" applyAlignment="1">
      <alignment horizontal="center" vertical="center"/>
    </xf>
    <xf numFmtId="0" fontId="22" fillId="0" borderId="8" xfId="4" applyFont="1" applyFill="1" applyBorder="1" applyAlignment="1">
      <alignment horizontal="center" vertical="center"/>
    </xf>
    <xf numFmtId="0" fontId="22" fillId="0" borderId="24" xfId="4" applyFont="1" applyFill="1" applyBorder="1" applyAlignment="1" applyProtection="1">
      <alignment vertical="center"/>
      <protection locked="0"/>
    </xf>
    <xf numFmtId="0" fontId="26" fillId="0" borderId="3" xfId="4" applyFont="1" applyFill="1" applyBorder="1" applyAlignment="1">
      <alignment vertical="center"/>
    </xf>
    <xf numFmtId="0" fontId="26" fillId="0" borderId="6" xfId="4" applyFont="1" applyFill="1" applyBorder="1" applyAlignment="1">
      <alignment vertical="center"/>
    </xf>
    <xf numFmtId="38" fontId="22" fillId="0" borderId="0" xfId="3" applyFont="1" applyFill="1" applyBorder="1" applyAlignment="1" applyProtection="1">
      <alignment vertical="center"/>
      <protection locked="0"/>
    </xf>
    <xf numFmtId="38" fontId="22" fillId="0" borderId="0" xfId="3" applyFont="1" applyFill="1" applyBorder="1" applyAlignment="1">
      <alignment vertical="center"/>
    </xf>
    <xf numFmtId="0" fontId="9" fillId="0" borderId="0" xfId="0" applyFont="1" applyFill="1" applyBorder="1" applyAlignment="1">
      <alignment horizontal="right"/>
    </xf>
    <xf numFmtId="0" fontId="10" fillId="0" borderId="0" xfId="0" applyFont="1" applyFill="1" applyBorder="1" applyAlignment="1"/>
    <xf numFmtId="0" fontId="9" fillId="0" borderId="0" xfId="0" applyFont="1" applyFill="1" applyBorder="1" applyAlignment="1">
      <alignment horizontal="distributed"/>
    </xf>
    <xf numFmtId="0" fontId="17" fillId="0" borderId="0" xfId="0" applyFont="1" applyFill="1" applyBorder="1" applyAlignment="1">
      <alignment horizontal="center"/>
    </xf>
    <xf numFmtId="0" fontId="11" fillId="0" borderId="0" xfId="0" applyFont="1" applyFill="1" applyBorder="1" applyAlignment="1"/>
    <xf numFmtId="0" fontId="9" fillId="0" borderId="0" xfId="0" applyFont="1" applyFill="1" applyBorder="1" applyAlignment="1">
      <alignment horizontal="left"/>
    </xf>
    <xf numFmtId="38" fontId="12" fillId="0" borderId="0" xfId="2" applyNumberFormat="1" applyFont="1" applyFill="1" applyBorder="1" applyAlignment="1"/>
    <xf numFmtId="38" fontId="12" fillId="0" borderId="0" xfId="2" applyNumberFormat="1" applyFont="1" applyFill="1" applyBorder="1"/>
    <xf numFmtId="38" fontId="12" fillId="0" borderId="125" xfId="2" applyNumberFormat="1" applyFont="1" applyFill="1" applyBorder="1" applyAlignment="1">
      <alignment horizontal="centerContinuous" vertical="center"/>
    </xf>
    <xf numFmtId="38" fontId="12" fillId="0" borderId="123" xfId="2" applyNumberFormat="1" applyFont="1" applyFill="1" applyBorder="1" applyAlignment="1">
      <alignment horizontal="centerContinuous" vertical="center"/>
    </xf>
    <xf numFmtId="38" fontId="2" fillId="0" borderId="3" xfId="2" applyNumberFormat="1" applyFont="1" applyFill="1" applyBorder="1" applyAlignment="1" applyProtection="1">
      <alignment horizontal="left" vertical="center"/>
      <protection locked="0"/>
    </xf>
    <xf numFmtId="38" fontId="2" fillId="0" borderId="17" xfId="2" applyNumberFormat="1" applyFont="1" applyFill="1" applyBorder="1" applyAlignment="1">
      <alignment horizontal="left" vertical="center"/>
    </xf>
    <xf numFmtId="38" fontId="2" fillId="0" borderId="18" xfId="2" applyNumberFormat="1" applyFont="1" applyFill="1" applyBorder="1" applyAlignment="1">
      <alignment horizontal="left" vertical="center"/>
    </xf>
    <xf numFmtId="38" fontId="12" fillId="0" borderId="13" xfId="2" applyNumberFormat="1" applyFont="1" applyFill="1" applyBorder="1" applyAlignment="1" applyProtection="1">
      <alignment horizontal="left" vertical="center"/>
      <protection locked="0"/>
    </xf>
    <xf numFmtId="38" fontId="2" fillId="0" borderId="14" xfId="2" applyNumberFormat="1" applyFont="1" applyFill="1" applyBorder="1" applyAlignment="1">
      <alignment horizontal="left" vertical="center"/>
    </xf>
    <xf numFmtId="38" fontId="2" fillId="0" borderId="122" xfId="2" applyNumberFormat="1" applyFont="1" applyFill="1" applyBorder="1" applyAlignment="1">
      <alignment horizontal="left" vertical="center"/>
    </xf>
    <xf numFmtId="38" fontId="2" fillId="0" borderId="6" xfId="2" applyNumberFormat="1" applyFont="1" applyFill="1" applyBorder="1" applyAlignment="1">
      <alignment horizontal="left" vertical="center"/>
    </xf>
    <xf numFmtId="38" fontId="2" fillId="0" borderId="23" xfId="2" applyNumberFormat="1" applyFont="1" applyFill="1" applyBorder="1" applyAlignment="1">
      <alignment horizontal="left" vertical="center"/>
    </xf>
    <xf numFmtId="38" fontId="3" fillId="0" borderId="6" xfId="2" applyNumberFormat="1" applyFont="1" applyFill="1" applyBorder="1" applyAlignment="1" applyProtection="1">
      <alignment horizontal="left" vertical="center"/>
      <protection locked="0"/>
    </xf>
    <xf numFmtId="38" fontId="12" fillId="0" borderId="3" xfId="2" applyNumberFormat="1" applyFont="1" applyFill="1" applyBorder="1" applyAlignment="1" applyProtection="1">
      <alignment horizontal="left" vertical="center"/>
      <protection locked="0"/>
    </xf>
    <xf numFmtId="38" fontId="2" fillId="0" borderId="4" xfId="2" applyNumberFormat="1" applyFont="1" applyFill="1" applyBorder="1" applyAlignment="1">
      <alignment horizontal="left" vertical="center"/>
    </xf>
    <xf numFmtId="38" fontId="2" fillId="0" borderId="31" xfId="2" applyNumberFormat="1" applyFont="1" applyFill="1" applyBorder="1" applyAlignment="1">
      <alignment horizontal="left" vertical="center"/>
    </xf>
    <xf numFmtId="38" fontId="4" fillId="0" borderId="13" xfId="2" applyNumberFormat="1" applyFont="1" applyFill="1" applyBorder="1" applyAlignment="1" applyProtection="1">
      <alignment horizontal="left" vertical="center"/>
      <protection locked="0"/>
    </xf>
    <xf numFmtId="38" fontId="2" fillId="0" borderId="6" xfId="2" applyNumberFormat="1" applyFont="1" applyFill="1" applyBorder="1" applyAlignment="1" applyProtection="1">
      <alignment horizontal="left" vertical="center"/>
      <protection locked="0"/>
    </xf>
    <xf numFmtId="38" fontId="2" fillId="0" borderId="8" xfId="2" applyNumberFormat="1" applyFont="1" applyFill="1" applyBorder="1" applyAlignment="1" applyProtection="1">
      <alignment horizontal="left" vertical="center"/>
      <protection locked="0"/>
    </xf>
    <xf numFmtId="38" fontId="2" fillId="0" borderId="1" xfId="2" applyNumberFormat="1" applyFont="1" applyFill="1" applyBorder="1" applyAlignment="1">
      <alignment horizontal="left" vertical="center"/>
    </xf>
    <xf numFmtId="38" fontId="2" fillId="0" borderId="83" xfId="2" applyNumberFormat="1" applyFont="1" applyFill="1" applyBorder="1" applyAlignment="1">
      <alignment horizontal="left" vertical="center"/>
    </xf>
    <xf numFmtId="38" fontId="2" fillId="0" borderId="3" xfId="2" applyNumberFormat="1" applyFont="1" applyFill="1" applyBorder="1" applyAlignment="1">
      <alignment horizontal="left" vertical="center"/>
    </xf>
    <xf numFmtId="38" fontId="12" fillId="0" borderId="121" xfId="2" applyNumberFormat="1" applyFont="1" applyFill="1" applyBorder="1" applyAlignment="1" applyProtection="1">
      <alignment horizontal="left" vertical="center"/>
      <protection locked="0"/>
    </xf>
    <xf numFmtId="38" fontId="12" fillId="2" borderId="8" xfId="3" applyNumberFormat="1" applyFont="1" applyFill="1" applyBorder="1" applyAlignment="1">
      <alignment horizontal="right" vertical="center"/>
    </xf>
    <xf numFmtId="38" fontId="12" fillId="2" borderId="1" xfId="3" applyNumberFormat="1" applyFont="1" applyFill="1" applyBorder="1" applyAlignment="1">
      <alignment horizontal="right" vertical="center"/>
    </xf>
    <xf numFmtId="38" fontId="2" fillId="0" borderId="8" xfId="2" applyNumberFormat="1" applyFont="1" applyFill="1" applyBorder="1" applyAlignment="1">
      <alignment horizontal="left" vertical="center"/>
    </xf>
    <xf numFmtId="38" fontId="12" fillId="2" borderId="39" xfId="3" applyNumberFormat="1" applyFont="1" applyFill="1" applyBorder="1" applyAlignment="1" applyProtection="1">
      <alignment horizontal="right" vertical="center"/>
    </xf>
    <xf numFmtId="38" fontId="12" fillId="0" borderId="80" xfId="2" applyNumberFormat="1" applyFont="1" applyFill="1" applyBorder="1" applyAlignment="1">
      <alignment horizontal="left" vertical="center"/>
    </xf>
    <xf numFmtId="38" fontId="2" fillId="0" borderId="39" xfId="2" applyNumberFormat="1" applyFont="1" applyFill="1" applyBorder="1" applyAlignment="1">
      <alignment horizontal="left" vertical="center"/>
    </xf>
    <xf numFmtId="38" fontId="2" fillId="0" borderId="40" xfId="2" applyNumberFormat="1" applyFont="1" applyFill="1" applyBorder="1" applyAlignment="1">
      <alignment horizontal="left" vertical="center"/>
    </xf>
    <xf numFmtId="38" fontId="12" fillId="2" borderId="6" xfId="3" applyNumberFormat="1" applyFont="1" applyFill="1" applyBorder="1" applyAlignment="1">
      <alignment horizontal="right" vertical="center"/>
    </xf>
    <xf numFmtId="38" fontId="12" fillId="2" borderId="0" xfId="3" applyNumberFormat="1" applyFont="1" applyFill="1" applyBorder="1" applyAlignment="1">
      <alignment horizontal="right" vertical="center"/>
    </xf>
    <xf numFmtId="38" fontId="12" fillId="0" borderId="23" xfId="2" applyNumberFormat="1" applyFont="1" applyFill="1" applyBorder="1" applyAlignment="1">
      <alignment horizontal="left" vertical="center"/>
    </xf>
    <xf numFmtId="38" fontId="12" fillId="2" borderId="75" xfId="3" applyNumberFormat="1" applyFont="1" applyFill="1" applyBorder="1" applyAlignment="1">
      <alignment horizontal="right" vertical="center"/>
    </xf>
    <xf numFmtId="38" fontId="12" fillId="0" borderId="75" xfId="2" applyNumberFormat="1" applyFont="1" applyFill="1" applyBorder="1" applyAlignment="1">
      <alignment horizontal="left" vertical="center"/>
    </xf>
    <xf numFmtId="38" fontId="12" fillId="0" borderId="60" xfId="2" applyNumberFormat="1" applyFont="1" applyFill="1" applyBorder="1" applyAlignment="1">
      <alignment horizontal="left" vertical="center"/>
    </xf>
    <xf numFmtId="38" fontId="12" fillId="0" borderId="54" xfId="2" applyNumberFormat="1" applyFont="1" applyFill="1" applyBorder="1" applyAlignment="1">
      <alignment horizontal="left" vertical="center"/>
    </xf>
    <xf numFmtId="38" fontId="12" fillId="0" borderId="30" xfId="2" applyNumberFormat="1" applyFont="1" applyFill="1" applyBorder="1" applyAlignment="1">
      <alignment horizontal="left" vertical="center"/>
    </xf>
    <xf numFmtId="38" fontId="12" fillId="0" borderId="17" xfId="2" applyNumberFormat="1" applyFont="1" applyFill="1" applyBorder="1" applyAlignment="1">
      <alignment horizontal="left"/>
    </xf>
    <xf numFmtId="38" fontId="12" fillId="0" borderId="0" xfId="2" applyNumberFormat="1" applyFont="1" applyFill="1" applyBorder="1" applyAlignment="1">
      <alignment horizontal="right"/>
    </xf>
    <xf numFmtId="38" fontId="12" fillId="2" borderId="0" xfId="2" applyNumberFormat="1" applyFont="1" applyFill="1" applyBorder="1"/>
    <xf numFmtId="0" fontId="22" fillId="0" borderId="0" xfId="4" applyFont="1" applyFill="1" applyBorder="1" applyAlignment="1">
      <alignment horizontal="right"/>
    </xf>
    <xf numFmtId="0" fontId="22" fillId="0" borderId="0" xfId="4" applyFont="1" applyFill="1" applyBorder="1"/>
    <xf numFmtId="38" fontId="22" fillId="2" borderId="26" xfId="3" applyFont="1" applyFill="1" applyBorder="1" applyAlignment="1">
      <alignment vertical="center"/>
    </xf>
    <xf numFmtId="38" fontId="22" fillId="2" borderId="24" xfId="4" quotePrefix="1" applyNumberFormat="1" applyFont="1" applyFill="1" applyBorder="1" applyAlignment="1">
      <alignment horizontal="right" vertical="center"/>
    </xf>
    <xf numFmtId="38" fontId="22" fillId="2" borderId="24" xfId="3" applyFont="1" applyFill="1" applyBorder="1" applyAlignment="1">
      <alignment vertical="center"/>
    </xf>
    <xf numFmtId="38" fontId="22" fillId="2" borderId="4" xfId="3" applyFont="1" applyFill="1" applyBorder="1" applyAlignment="1">
      <alignment vertical="center"/>
    </xf>
    <xf numFmtId="38" fontId="22" fillId="0" borderId="0" xfId="4" applyNumberFormat="1" applyFont="1" applyFill="1" applyBorder="1" applyAlignment="1">
      <alignment vertical="center"/>
    </xf>
    <xf numFmtId="0" fontId="22" fillId="2" borderId="24" xfId="4" applyFont="1" applyFill="1" applyBorder="1" applyAlignment="1" applyProtection="1">
      <alignment vertical="center"/>
    </xf>
    <xf numFmtId="0" fontId="22" fillId="2" borderId="24" xfId="4" applyFont="1" applyFill="1" applyBorder="1" applyAlignment="1" applyProtection="1">
      <alignment vertical="center"/>
      <protection locked="0"/>
    </xf>
    <xf numFmtId="0" fontId="27"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8" fillId="0" borderId="0" xfId="0" applyFont="1" applyFill="1" applyBorder="1" applyAlignment="1">
      <alignment vertical="center"/>
    </xf>
    <xf numFmtId="0" fontId="28" fillId="0" borderId="26" xfId="0" applyFont="1" applyFill="1" applyBorder="1" applyAlignment="1">
      <alignment vertical="center" wrapText="1"/>
    </xf>
    <xf numFmtId="0" fontId="28" fillId="0" borderId="24" xfId="0" applyFont="1" applyFill="1" applyBorder="1" applyAlignment="1">
      <alignment vertical="center" wrapText="1"/>
    </xf>
    <xf numFmtId="0" fontId="28" fillId="0" borderId="25" xfId="0" applyFont="1" applyFill="1" applyBorder="1" applyAlignment="1">
      <alignment horizontal="right" vertical="center"/>
    </xf>
    <xf numFmtId="0" fontId="28" fillId="0" borderId="2" xfId="0" applyFont="1" applyFill="1" applyBorder="1" applyAlignment="1">
      <alignment horizontal="center" vertical="center" wrapText="1"/>
    </xf>
    <xf numFmtId="38" fontId="28" fillId="0" borderId="5" xfId="3" applyFont="1" applyFill="1" applyBorder="1" applyAlignment="1">
      <alignment vertical="center"/>
    </xf>
    <xf numFmtId="0" fontId="28" fillId="0" borderId="41" xfId="0" applyFont="1" applyFill="1" applyBorder="1" applyAlignment="1">
      <alignment vertical="center" wrapText="1"/>
    </xf>
    <xf numFmtId="38" fontId="28" fillId="0" borderId="8" xfId="3" applyFont="1" applyFill="1" applyBorder="1" applyAlignment="1">
      <alignment vertical="center" wrapText="1"/>
    </xf>
    <xf numFmtId="38" fontId="28" fillId="0" borderId="9" xfId="3" applyFont="1" applyFill="1" applyBorder="1" applyAlignment="1">
      <alignment vertical="center"/>
    </xf>
    <xf numFmtId="0" fontId="16" fillId="0" borderId="0" xfId="0" applyFont="1" applyAlignment="1">
      <alignment horizontal="center"/>
    </xf>
    <xf numFmtId="38" fontId="12" fillId="3" borderId="0" xfId="2" applyNumberFormat="1" applyFont="1" applyFill="1" applyBorder="1"/>
    <xf numFmtId="38" fontId="22" fillId="4" borderId="0" xfId="3" applyFont="1" applyFill="1" applyBorder="1" applyAlignment="1">
      <alignment vertical="center"/>
    </xf>
    <xf numFmtId="38" fontId="3" fillId="0" borderId="0" xfId="2" applyNumberFormat="1" applyFont="1" applyFill="1" applyBorder="1" applyAlignment="1">
      <alignment horizontal="left" vertical="center"/>
    </xf>
    <xf numFmtId="38" fontId="22" fillId="2" borderId="26" xfId="3" applyFont="1" applyFill="1" applyBorder="1" applyAlignment="1">
      <alignment vertical="center"/>
    </xf>
    <xf numFmtId="38" fontId="22" fillId="0" borderId="0" xfId="3" applyFont="1" applyFill="1" applyBorder="1" applyAlignment="1">
      <alignment vertical="center"/>
    </xf>
    <xf numFmtId="38" fontId="22" fillId="4" borderId="17" xfId="3" applyFont="1" applyFill="1" applyBorder="1" applyAlignment="1">
      <alignment vertical="center"/>
    </xf>
    <xf numFmtId="0" fontId="22" fillId="4" borderId="26" xfId="4" applyFont="1" applyFill="1" applyBorder="1" applyAlignment="1" applyProtection="1">
      <alignment vertical="center"/>
      <protection locked="0"/>
    </xf>
    <xf numFmtId="38" fontId="22" fillId="4" borderId="26" xfId="3" applyFont="1" applyFill="1" applyBorder="1" applyAlignment="1" applyProtection="1">
      <alignment vertical="center"/>
      <protection locked="0"/>
    </xf>
    <xf numFmtId="0" fontId="22" fillId="4" borderId="134" xfId="4" applyFont="1" applyFill="1" applyBorder="1" applyAlignment="1" applyProtection="1">
      <alignment vertical="center"/>
      <protection locked="0"/>
    </xf>
    <xf numFmtId="0" fontId="22" fillId="4" borderId="137" xfId="4" applyFont="1" applyFill="1" applyBorder="1" applyAlignment="1" applyProtection="1">
      <alignment vertical="center"/>
      <protection locked="0"/>
    </xf>
    <xf numFmtId="0" fontId="22" fillId="4" borderId="140" xfId="4" applyFont="1" applyFill="1" applyBorder="1" applyAlignment="1" applyProtection="1">
      <alignment vertical="center"/>
      <protection locked="0"/>
    </xf>
    <xf numFmtId="0" fontId="22" fillId="4" borderId="24" xfId="4" applyFont="1" applyFill="1" applyBorder="1" applyAlignment="1" applyProtection="1">
      <alignment vertical="center"/>
      <protection locked="0"/>
    </xf>
    <xf numFmtId="0" fontId="22" fillId="4" borderId="24" xfId="4" applyFont="1" applyFill="1" applyBorder="1" applyAlignment="1">
      <alignment vertical="center"/>
    </xf>
    <xf numFmtId="38" fontId="12" fillId="5" borderId="13" xfId="3" applyNumberFormat="1" applyFont="1" applyFill="1" applyBorder="1" applyAlignment="1">
      <alignment horizontal="right" vertical="center"/>
    </xf>
    <xf numFmtId="38" fontId="12" fillId="5" borderId="8" xfId="3" applyNumberFormat="1" applyFont="1" applyFill="1" applyBorder="1" applyAlignment="1">
      <alignment horizontal="right" vertical="center"/>
    </xf>
    <xf numFmtId="38" fontId="12" fillId="5" borderId="8" xfId="3" quotePrefix="1" applyNumberFormat="1" applyFont="1" applyFill="1" applyBorder="1" applyAlignment="1">
      <alignment horizontal="right" vertical="center"/>
    </xf>
    <xf numFmtId="177" fontId="12" fillId="5" borderId="1" xfId="3" applyNumberFormat="1" applyFont="1" applyFill="1" applyBorder="1" applyAlignment="1">
      <alignment horizontal="right" vertical="center"/>
    </xf>
    <xf numFmtId="38" fontId="12" fillId="5" borderId="80" xfId="3" quotePrefix="1" applyNumberFormat="1" applyFont="1" applyFill="1" applyBorder="1" applyAlignment="1" applyProtection="1">
      <alignment horizontal="right" vertical="center"/>
      <protection locked="0"/>
    </xf>
    <xf numFmtId="38" fontId="12" fillId="6" borderId="0" xfId="2" applyNumberFormat="1" applyFont="1" applyFill="1" applyBorder="1"/>
    <xf numFmtId="0" fontId="28" fillId="7" borderId="2" xfId="0" applyFont="1" applyFill="1" applyBorder="1" applyAlignment="1">
      <alignment vertical="center" wrapText="1"/>
    </xf>
    <xf numFmtId="38" fontId="12" fillId="5" borderId="13" xfId="3" quotePrefix="1" applyNumberFormat="1" applyFont="1" applyFill="1" applyBorder="1" applyAlignment="1" applyProtection="1">
      <alignment horizontal="right" vertical="center"/>
      <protection locked="0"/>
    </xf>
    <xf numFmtId="38" fontId="12" fillId="5" borderId="14" xfId="3" quotePrefix="1" applyNumberFormat="1" applyFont="1" applyFill="1" applyBorder="1" applyAlignment="1" applyProtection="1">
      <alignment horizontal="right" vertical="center"/>
      <protection locked="0"/>
    </xf>
    <xf numFmtId="38" fontId="12" fillId="5" borderId="8" xfId="3" applyNumberFormat="1" applyFont="1" applyFill="1" applyBorder="1" applyAlignment="1" applyProtection="1">
      <alignment horizontal="right" vertical="center"/>
      <protection locked="0"/>
    </xf>
    <xf numFmtId="38" fontId="12" fillId="5" borderId="1" xfId="3" applyNumberFormat="1" applyFont="1" applyFill="1" applyBorder="1" applyAlignment="1" applyProtection="1">
      <alignment horizontal="right" vertical="center"/>
      <protection locked="0"/>
    </xf>
    <xf numFmtId="0" fontId="28" fillId="0" borderId="145" xfId="0" applyFont="1" applyFill="1" applyBorder="1" applyAlignment="1">
      <alignment vertical="center" wrapText="1"/>
    </xf>
    <xf numFmtId="38" fontId="28" fillId="0" borderId="146" xfId="3" applyFont="1" applyFill="1" applyBorder="1" applyAlignment="1">
      <alignment vertical="center" wrapText="1"/>
    </xf>
    <xf numFmtId="38" fontId="28" fillId="0" borderId="147" xfId="3" applyFont="1" applyFill="1" applyBorder="1" applyAlignment="1">
      <alignment vertical="center"/>
    </xf>
    <xf numFmtId="38" fontId="28" fillId="7" borderId="2" xfId="6" applyFont="1" applyFill="1" applyBorder="1" applyAlignment="1">
      <alignment vertical="center" wrapText="1"/>
    </xf>
    <xf numFmtId="38" fontId="28" fillId="2" borderId="2" xfId="6" applyFont="1" applyFill="1" applyBorder="1" applyAlignment="1">
      <alignment vertical="center" wrapText="1"/>
    </xf>
    <xf numFmtId="38" fontId="28" fillId="7" borderId="145" xfId="6" applyFont="1" applyFill="1" applyBorder="1" applyAlignment="1">
      <alignment vertical="center" wrapText="1"/>
    </xf>
    <xf numFmtId="38" fontId="28" fillId="7" borderId="41" xfId="6" applyFont="1" applyFill="1" applyBorder="1" applyAlignment="1">
      <alignment vertical="center" wrapText="1"/>
    </xf>
    <xf numFmtId="38" fontId="28" fillId="2" borderId="41" xfId="6" applyFont="1" applyFill="1" applyBorder="1" applyAlignment="1">
      <alignment vertical="center" wrapText="1"/>
    </xf>
    <xf numFmtId="38" fontId="28" fillId="0" borderId="144" xfId="6" applyFont="1" applyFill="1" applyBorder="1" applyAlignment="1">
      <alignment vertical="center" wrapText="1"/>
    </xf>
    <xf numFmtId="38" fontId="22" fillId="5" borderId="29" xfId="4" applyNumberFormat="1" applyFont="1" applyFill="1" applyBorder="1" applyAlignment="1">
      <alignment vertical="center"/>
    </xf>
    <xf numFmtId="38" fontId="22" fillId="0" borderId="17" xfId="6" applyFont="1" applyFill="1" applyBorder="1" applyAlignment="1">
      <alignment vertical="center"/>
    </xf>
    <xf numFmtId="38" fontId="22" fillId="5" borderId="29" xfId="6" applyFont="1" applyFill="1" applyBorder="1" applyAlignment="1">
      <alignment vertical="center"/>
    </xf>
    <xf numFmtId="38" fontId="22" fillId="0" borderId="0" xfId="6" applyFont="1" applyFill="1" applyBorder="1" applyAlignment="1">
      <alignment vertical="center"/>
    </xf>
    <xf numFmtId="38" fontId="22" fillId="0" borderId="63" xfId="6" applyFont="1" applyFill="1" applyBorder="1" applyAlignment="1">
      <alignment vertical="center"/>
    </xf>
    <xf numFmtId="38" fontId="22" fillId="2" borderId="63" xfId="6" applyFont="1" applyFill="1" applyBorder="1" applyAlignment="1">
      <alignment horizontal="center" vertical="center"/>
    </xf>
    <xf numFmtId="38" fontId="22" fillId="0" borderId="131" xfId="6" applyFont="1" applyFill="1" applyBorder="1" applyAlignment="1">
      <alignment vertical="center"/>
    </xf>
    <xf numFmtId="38" fontId="22" fillId="2" borderId="131" xfId="6" applyFont="1" applyFill="1" applyBorder="1" applyAlignment="1">
      <alignment horizontal="right" vertical="center"/>
    </xf>
    <xf numFmtId="38" fontId="22" fillId="2" borderId="132" xfId="6" applyFont="1" applyFill="1" applyBorder="1" applyAlignment="1">
      <alignment horizontal="right" vertical="center"/>
    </xf>
    <xf numFmtId="38" fontId="22" fillId="5" borderId="0" xfId="3" applyFont="1" applyFill="1" applyBorder="1" applyAlignment="1">
      <alignment vertical="center"/>
    </xf>
    <xf numFmtId="38" fontId="22" fillId="5" borderId="0" xfId="6" applyFont="1" applyFill="1" applyBorder="1" applyAlignment="1">
      <alignment vertical="center"/>
    </xf>
    <xf numFmtId="38" fontId="22" fillId="5" borderId="29" xfId="3" applyFont="1" applyFill="1" applyBorder="1" applyAlignment="1">
      <alignment vertical="center"/>
    </xf>
    <xf numFmtId="0" fontId="22" fillId="0" borderId="149" xfId="4" applyFont="1" applyFill="1" applyBorder="1" applyAlignment="1">
      <alignment vertical="center"/>
    </xf>
    <xf numFmtId="38" fontId="22" fillId="2" borderId="150" xfId="3" applyFont="1" applyFill="1" applyBorder="1" applyAlignment="1">
      <alignment vertical="center"/>
    </xf>
    <xf numFmtId="0" fontId="22" fillId="0" borderId="151" xfId="4" applyFont="1" applyFill="1" applyBorder="1" applyAlignment="1">
      <alignment vertical="center"/>
    </xf>
    <xf numFmtId="0" fontId="22" fillId="0" borderId="153" xfId="4" applyFont="1" applyFill="1" applyBorder="1" applyAlignment="1">
      <alignment vertical="center"/>
    </xf>
    <xf numFmtId="38" fontId="22" fillId="5" borderId="153" xfId="6" applyFont="1" applyFill="1" applyBorder="1" applyAlignment="1">
      <alignment vertical="center"/>
    </xf>
    <xf numFmtId="38" fontId="22" fillId="4" borderId="152" xfId="6" applyFont="1" applyFill="1" applyBorder="1" applyAlignment="1">
      <alignment vertical="center"/>
    </xf>
    <xf numFmtId="0" fontId="22" fillId="4" borderId="153" xfId="4" applyFont="1" applyFill="1" applyBorder="1" applyAlignment="1">
      <alignment vertical="center"/>
    </xf>
    <xf numFmtId="38" fontId="22" fillId="4" borderId="148" xfId="3" applyFont="1" applyFill="1" applyBorder="1" applyAlignment="1">
      <alignment vertical="center"/>
    </xf>
    <xf numFmtId="0" fontId="22" fillId="0" borderId="1" xfId="4" applyFont="1" applyFill="1" applyBorder="1"/>
    <xf numFmtId="38" fontId="12" fillId="5" borderId="0" xfId="3" applyNumberFormat="1" applyFont="1" applyFill="1" applyBorder="1" applyAlignment="1" applyProtection="1">
      <alignment horizontal="right" vertical="center"/>
      <protection locked="0"/>
    </xf>
    <xf numFmtId="38" fontId="3" fillId="0" borderId="79" xfId="3" applyNumberFormat="1" applyFont="1" applyFill="1" applyBorder="1" applyAlignment="1">
      <alignment horizontal="right" vertical="center"/>
    </xf>
    <xf numFmtId="0" fontId="4" fillId="0" borderId="6" xfId="1" applyFont="1" applyFill="1" applyBorder="1" applyAlignment="1">
      <alignment horizontal="left"/>
    </xf>
    <xf numFmtId="0" fontId="10" fillId="0" borderId="0" xfId="0" applyFont="1" applyFill="1" applyBorder="1" applyAlignment="1">
      <alignment horizontal="center"/>
    </xf>
    <xf numFmtId="0" fontId="9" fillId="0" borderId="0" xfId="0" applyFont="1" applyFill="1" applyBorder="1" applyAlignment="1">
      <alignment horizont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18" fillId="0" borderId="26" xfId="0" applyFont="1" applyFill="1" applyBorder="1" applyAlignment="1">
      <alignment horizontal="center"/>
    </xf>
    <xf numFmtId="0" fontId="18" fillId="0" borderId="24" xfId="0" applyFont="1" applyFill="1" applyBorder="1" applyAlignment="1">
      <alignment horizontal="center"/>
    </xf>
    <xf numFmtId="0" fontId="12" fillId="0" borderId="26"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178" fontId="6" fillId="0" borderId="26" xfId="0" applyNumberFormat="1" applyFont="1" applyFill="1" applyBorder="1" applyAlignment="1">
      <alignment horizontal="center" vertical="center"/>
    </xf>
    <xf numFmtId="178" fontId="6" fillId="0" borderId="24" xfId="0" applyNumberFormat="1" applyFont="1" applyFill="1" applyBorder="1" applyAlignment="1">
      <alignment horizontal="center" vertical="center"/>
    </xf>
    <xf numFmtId="0" fontId="12" fillId="0" borderId="0" xfId="1" applyFont="1" applyFill="1" applyBorder="1" applyAlignment="1">
      <alignment vertical="center" wrapTex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2" xfId="0" applyFont="1" applyFill="1" applyBorder="1" applyAlignment="1">
      <alignment vertical="center"/>
    </xf>
    <xf numFmtId="0" fontId="12" fillId="0" borderId="26" xfId="1" applyFont="1" applyFill="1" applyBorder="1" applyAlignment="1">
      <alignment vertical="center"/>
    </xf>
    <xf numFmtId="0" fontId="12" fillId="0" borderId="24" xfId="1" applyFont="1" applyFill="1" applyBorder="1" applyAlignment="1">
      <alignment vertical="center"/>
    </xf>
    <xf numFmtId="0" fontId="3" fillId="0" borderId="2" xfId="0" applyFont="1" applyFill="1" applyBorder="1" applyAlignment="1">
      <alignment horizontal="center" vertical="center"/>
    </xf>
    <xf numFmtId="0" fontId="12" fillId="0" borderId="2" xfId="1"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12" fillId="0" borderId="26"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26"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25" xfId="0" applyFont="1" applyFill="1" applyBorder="1" applyAlignment="1">
      <alignment horizontal="right" vertical="center"/>
    </xf>
    <xf numFmtId="0" fontId="12" fillId="0" borderId="26" xfId="1" applyFont="1" applyFill="1" applyBorder="1" applyAlignment="1">
      <alignment horizontal="center" vertical="center" shrinkToFit="1"/>
    </xf>
    <xf numFmtId="0" fontId="12" fillId="0" borderId="24" xfId="1" applyFont="1" applyFill="1" applyBorder="1" applyAlignment="1">
      <alignment horizontal="center" vertical="center" shrinkToFit="1"/>
    </xf>
    <xf numFmtId="0" fontId="12" fillId="0" borderId="25" xfId="1" applyFont="1" applyFill="1" applyBorder="1" applyAlignment="1">
      <alignment horizontal="center" vertical="center" shrinkToFit="1"/>
    </xf>
    <xf numFmtId="0" fontId="6" fillId="0" borderId="26" xfId="1" applyFont="1" applyFill="1" applyBorder="1" applyAlignment="1">
      <alignment horizontal="right" vertical="center" wrapText="1"/>
    </xf>
    <xf numFmtId="0" fontId="6" fillId="0" borderId="24" xfId="1" applyFont="1" applyFill="1" applyBorder="1" applyAlignment="1">
      <alignment horizontal="right" vertical="center"/>
    </xf>
    <xf numFmtId="0" fontId="12" fillId="0" borderId="2" xfId="1" applyFont="1" applyFill="1" applyBorder="1" applyAlignment="1">
      <alignment horizontal="right" vertical="center"/>
    </xf>
    <xf numFmtId="0" fontId="12" fillId="0" borderId="26" xfId="1" applyFont="1" applyFill="1" applyBorder="1" applyAlignment="1">
      <alignment horizontal="right" vertical="center"/>
    </xf>
    <xf numFmtId="177" fontId="12" fillId="0" borderId="2" xfId="1" applyNumberFormat="1" applyFont="1" applyFill="1" applyBorder="1" applyAlignment="1">
      <alignment horizontal="right" vertical="center"/>
    </xf>
    <xf numFmtId="177" fontId="12" fillId="0" borderId="26" xfId="1" applyNumberFormat="1" applyFont="1" applyFill="1" applyBorder="1" applyAlignment="1">
      <alignment horizontal="right" vertical="center"/>
    </xf>
    <xf numFmtId="0" fontId="12" fillId="0" borderId="2" xfId="1"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4" fillId="0" borderId="2" xfId="1" applyFont="1" applyFill="1" applyBorder="1" applyAlignment="1">
      <alignment horizontal="center" vertical="center"/>
    </xf>
    <xf numFmtId="0" fontId="4" fillId="0" borderId="26"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2" xfId="0" applyFont="1" applyFill="1" applyBorder="1" applyAlignment="1">
      <alignment horizontal="center" vertical="center" wrapText="1"/>
    </xf>
    <xf numFmtId="38" fontId="2" fillId="0" borderId="158" xfId="2" applyNumberFormat="1" applyFont="1" applyFill="1" applyBorder="1" applyAlignment="1">
      <alignment vertical="top" wrapText="1"/>
    </xf>
    <xf numFmtId="38" fontId="2" fillId="0" borderId="55" xfId="2" applyNumberFormat="1" applyFont="1" applyFill="1" applyBorder="1" applyAlignment="1">
      <alignment vertical="top" wrapText="1"/>
    </xf>
    <xf numFmtId="38" fontId="2" fillId="0" borderId="159" xfId="2" applyNumberFormat="1" applyFont="1" applyFill="1" applyBorder="1" applyAlignment="1">
      <alignment vertical="top" wrapText="1"/>
    </xf>
    <xf numFmtId="38" fontId="2" fillId="0" borderId="5" xfId="2" applyNumberFormat="1" applyFont="1" applyFill="1" applyBorder="1" applyAlignment="1">
      <alignment vertical="top" wrapText="1"/>
    </xf>
    <xf numFmtId="38" fontId="12" fillId="0" borderId="32" xfId="2" applyNumberFormat="1" applyFont="1" applyFill="1" applyBorder="1" applyAlignment="1">
      <alignment horizontal="center"/>
    </xf>
    <xf numFmtId="38" fontId="12" fillId="0" borderId="33" xfId="2" applyNumberFormat="1" applyFont="1" applyFill="1" applyBorder="1" applyAlignment="1">
      <alignment horizontal="center"/>
    </xf>
    <xf numFmtId="38" fontId="12" fillId="0" borderId="47" xfId="2" applyNumberFormat="1" applyFont="1" applyFill="1" applyBorder="1" applyAlignment="1">
      <alignment horizontal="center"/>
    </xf>
    <xf numFmtId="38" fontId="12" fillId="0" borderId="2" xfId="2" applyNumberFormat="1" applyFont="1" applyFill="1" applyBorder="1" applyAlignment="1">
      <alignment horizontal="center"/>
    </xf>
    <xf numFmtId="38" fontId="12" fillId="4" borderId="2" xfId="2" applyNumberFormat="1" applyFont="1" applyFill="1" applyBorder="1" applyAlignment="1">
      <alignment horizontal="center"/>
    </xf>
    <xf numFmtId="38" fontId="12" fillId="4" borderId="34" xfId="2" applyNumberFormat="1" applyFont="1" applyFill="1" applyBorder="1" applyAlignment="1">
      <alignment horizontal="center"/>
    </xf>
    <xf numFmtId="38" fontId="3" fillId="0" borderId="16" xfId="2" applyNumberFormat="1" applyFont="1" applyFill="1" applyBorder="1" applyAlignment="1">
      <alignment horizontal="left" vertical="center"/>
    </xf>
    <xf numFmtId="38" fontId="3" fillId="0" borderId="17" xfId="2" applyNumberFormat="1" applyFont="1" applyFill="1" applyBorder="1" applyAlignment="1">
      <alignment horizontal="left" vertical="center"/>
    </xf>
    <xf numFmtId="38" fontId="3" fillId="0" borderId="55" xfId="2" applyNumberFormat="1" applyFont="1" applyFill="1" applyBorder="1" applyAlignment="1">
      <alignment horizontal="left" vertical="center"/>
    </xf>
    <xf numFmtId="38" fontId="3" fillId="0" borderId="22" xfId="2" applyNumberFormat="1" applyFont="1" applyFill="1" applyBorder="1" applyAlignment="1">
      <alignment horizontal="left" vertical="center"/>
    </xf>
    <xf numFmtId="38" fontId="3" fillId="0" borderId="0" xfId="2" applyNumberFormat="1" applyFont="1" applyFill="1" applyBorder="1" applyAlignment="1">
      <alignment horizontal="left" vertical="center"/>
    </xf>
    <xf numFmtId="38" fontId="3" fillId="0" borderId="7" xfId="2" applyNumberFormat="1" applyFont="1" applyFill="1" applyBorder="1" applyAlignment="1">
      <alignment horizontal="left" vertical="center"/>
    </xf>
    <xf numFmtId="38" fontId="3" fillId="0" borderId="85" xfId="2" applyNumberFormat="1" applyFont="1" applyFill="1" applyBorder="1" applyAlignment="1">
      <alignment horizontal="left" vertical="center"/>
    </xf>
    <xf numFmtId="38" fontId="3" fillId="0" borderId="1" xfId="2" applyNumberFormat="1" applyFont="1" applyFill="1" applyBorder="1" applyAlignment="1">
      <alignment horizontal="left" vertical="center"/>
    </xf>
    <xf numFmtId="38" fontId="3" fillId="0" borderId="9" xfId="2" applyNumberFormat="1" applyFont="1" applyFill="1" applyBorder="1" applyAlignment="1">
      <alignment horizontal="left" vertical="center"/>
    </xf>
    <xf numFmtId="38" fontId="3" fillId="0" borderId="37" xfId="2" applyNumberFormat="1" applyFont="1" applyFill="1" applyBorder="1" applyAlignment="1">
      <alignment horizontal="left" vertical="center"/>
    </xf>
    <xf numFmtId="38" fontId="3" fillId="0" borderId="4" xfId="2" applyNumberFormat="1" applyFont="1" applyFill="1" applyBorder="1" applyAlignment="1">
      <alignment horizontal="left" vertical="center"/>
    </xf>
    <xf numFmtId="38" fontId="3" fillId="0" borderId="5" xfId="2" applyNumberFormat="1" applyFont="1" applyFill="1" applyBorder="1" applyAlignment="1">
      <alignment horizontal="left" vertical="center"/>
    </xf>
    <xf numFmtId="38" fontId="3" fillId="0" borderId="37" xfId="2" applyNumberFormat="1" applyFont="1" applyFill="1" applyBorder="1" applyAlignment="1">
      <alignment vertical="center" shrinkToFit="1"/>
    </xf>
    <xf numFmtId="38" fontId="3" fillId="0" borderId="4" xfId="2" applyNumberFormat="1" applyFont="1" applyFill="1" applyBorder="1" applyAlignment="1">
      <alignment vertical="center" shrinkToFit="1"/>
    </xf>
    <xf numFmtId="38" fontId="3" fillId="0" borderId="5" xfId="2" applyNumberFormat="1" applyFont="1" applyFill="1" applyBorder="1" applyAlignment="1">
      <alignment vertical="center" shrinkToFit="1"/>
    </xf>
    <xf numFmtId="38" fontId="3" fillId="0" borderId="85" xfId="2" applyNumberFormat="1" applyFont="1" applyFill="1" applyBorder="1" applyAlignment="1">
      <alignment vertical="center" shrinkToFit="1"/>
    </xf>
    <xf numFmtId="38" fontId="3" fillId="0" borderId="1" xfId="2" applyNumberFormat="1" applyFont="1" applyFill="1" applyBorder="1" applyAlignment="1">
      <alignment vertical="center" shrinkToFit="1"/>
    </xf>
    <xf numFmtId="38" fontId="3" fillId="0" borderId="9" xfId="2" applyNumberFormat="1" applyFont="1" applyFill="1" applyBorder="1" applyAlignment="1">
      <alignment vertical="center" shrinkToFit="1"/>
    </xf>
    <xf numFmtId="38" fontId="12" fillId="0" borderId="119" xfId="2" applyNumberFormat="1" applyFont="1" applyFill="1" applyBorder="1" applyAlignment="1">
      <alignment horizontal="left" vertical="center" wrapText="1"/>
    </xf>
    <xf numFmtId="38" fontId="12" fillId="0" borderId="5" xfId="2" applyNumberFormat="1" applyFont="1" applyFill="1" applyBorder="1" applyAlignment="1">
      <alignment horizontal="left" vertical="center" wrapText="1"/>
    </xf>
    <xf numFmtId="38" fontId="12" fillId="0" borderId="116" xfId="2" applyNumberFormat="1" applyFont="1" applyFill="1" applyBorder="1" applyAlignment="1">
      <alignment horizontal="left" vertical="center" wrapText="1"/>
    </xf>
    <xf numFmtId="38" fontId="12" fillId="0" borderId="15" xfId="2" applyNumberFormat="1" applyFont="1" applyFill="1" applyBorder="1" applyAlignment="1">
      <alignment horizontal="left" vertical="center" wrapText="1"/>
    </xf>
    <xf numFmtId="38" fontId="12" fillId="0" borderId="120" xfId="2" applyNumberFormat="1" applyFont="1" applyFill="1" applyBorder="1" applyAlignment="1">
      <alignment horizontal="center" vertical="center" textRotation="255"/>
    </xf>
    <xf numFmtId="38" fontId="12" fillId="0" borderId="117" xfId="2" applyNumberFormat="1" applyFont="1" applyFill="1" applyBorder="1" applyAlignment="1">
      <alignment horizontal="center" vertical="center" textRotation="255"/>
    </xf>
    <xf numFmtId="38" fontId="12" fillId="0" borderId="118" xfId="2" applyNumberFormat="1" applyFont="1" applyFill="1" applyBorder="1" applyAlignment="1">
      <alignment horizontal="left" vertical="center"/>
    </xf>
    <xf numFmtId="38" fontId="12" fillId="0" borderId="12" xfId="2" applyNumberFormat="1" applyFont="1" applyFill="1" applyBorder="1" applyAlignment="1">
      <alignment horizontal="left" vertical="center"/>
    </xf>
    <xf numFmtId="38" fontId="12" fillId="0" borderId="116" xfId="2" applyNumberFormat="1" applyFont="1" applyFill="1" applyBorder="1" applyAlignment="1">
      <alignment horizontal="left" vertical="center"/>
    </xf>
    <xf numFmtId="38" fontId="12" fillId="0" borderId="15" xfId="2" applyNumberFormat="1" applyFont="1" applyFill="1" applyBorder="1" applyAlignment="1">
      <alignment horizontal="left" vertical="center"/>
    </xf>
    <xf numFmtId="38" fontId="12" fillId="2" borderId="74" xfId="2" applyNumberFormat="1" applyFont="1" applyFill="1" applyBorder="1" applyAlignment="1">
      <alignment horizontal="right" vertical="center"/>
    </xf>
    <xf numFmtId="38" fontId="12" fillId="2" borderId="73" xfId="2" applyNumberFormat="1" applyFont="1" applyFill="1" applyBorder="1" applyAlignment="1">
      <alignment horizontal="right" vertical="center"/>
    </xf>
    <xf numFmtId="38" fontId="5" fillId="0" borderId="57" xfId="2" applyNumberFormat="1" applyFont="1" applyFill="1" applyBorder="1" applyAlignment="1">
      <alignment horizontal="center" vertical="center"/>
    </xf>
    <xf numFmtId="38" fontId="5" fillId="0" borderId="58" xfId="2" applyNumberFormat="1" applyFont="1" applyFill="1" applyBorder="1" applyAlignment="1">
      <alignment horizontal="center" vertical="center"/>
    </xf>
    <xf numFmtId="38" fontId="5" fillId="0" borderId="59" xfId="2" applyNumberFormat="1" applyFont="1" applyFill="1" applyBorder="1" applyAlignment="1">
      <alignment horizontal="center" vertical="center"/>
    </xf>
    <xf numFmtId="38" fontId="12" fillId="0" borderId="77" xfId="2" applyNumberFormat="1" applyFont="1" applyFill="1" applyBorder="1" applyAlignment="1">
      <alignment horizontal="left" vertical="center"/>
    </xf>
    <xf numFmtId="38" fontId="12" fillId="0" borderId="76" xfId="2" applyNumberFormat="1" applyFont="1" applyFill="1" applyBorder="1" applyAlignment="1">
      <alignment horizontal="left" vertical="center"/>
    </xf>
    <xf numFmtId="38" fontId="2" fillId="0" borderId="90" xfId="2" applyNumberFormat="1" applyFont="1" applyFill="1" applyBorder="1" applyAlignment="1">
      <alignment horizontal="center" vertical="center"/>
    </xf>
    <xf numFmtId="38" fontId="2" fillId="0" borderId="89" xfId="2" applyNumberFormat="1" applyFont="1" applyFill="1" applyBorder="1" applyAlignment="1">
      <alignment horizontal="center" vertical="center"/>
    </xf>
    <xf numFmtId="38" fontId="2" fillId="0" borderId="88" xfId="2" applyNumberFormat="1" applyFont="1" applyFill="1" applyBorder="1" applyAlignment="1">
      <alignment horizontal="center" vertical="center"/>
    </xf>
    <xf numFmtId="38" fontId="2" fillId="0" borderId="99" xfId="2" applyNumberFormat="1" applyFont="1" applyFill="1" applyBorder="1" applyAlignment="1">
      <alignment horizontal="center" vertical="center"/>
    </xf>
    <xf numFmtId="38" fontId="2" fillId="0" borderId="98" xfId="2" applyNumberFormat="1" applyFont="1" applyFill="1" applyBorder="1" applyAlignment="1">
      <alignment horizontal="center" vertical="center"/>
    </xf>
    <xf numFmtId="38" fontId="2" fillId="0" borderId="97" xfId="2" applyNumberFormat="1" applyFont="1" applyFill="1" applyBorder="1" applyAlignment="1">
      <alignment horizontal="center" vertical="center"/>
    </xf>
    <xf numFmtId="38" fontId="2" fillId="0" borderId="8" xfId="2" applyNumberFormat="1" applyFont="1" applyFill="1" applyBorder="1" applyAlignment="1">
      <alignment horizontal="center" vertical="center"/>
    </xf>
    <xf numFmtId="38" fontId="2" fillId="0" borderId="1" xfId="2" applyNumberFormat="1" applyFont="1" applyFill="1" applyBorder="1" applyAlignment="1">
      <alignment horizontal="center" vertical="center"/>
    </xf>
    <xf numFmtId="38" fontId="2" fillId="0" borderId="83" xfId="2" applyNumberFormat="1" applyFont="1" applyFill="1" applyBorder="1" applyAlignment="1">
      <alignment horizontal="center" vertical="center"/>
    </xf>
    <xf numFmtId="38" fontId="12" fillId="0" borderId="61" xfId="2" applyNumberFormat="1" applyFont="1" applyFill="1" applyBorder="1" applyAlignment="1">
      <alignment horizontal="center" wrapText="1"/>
    </xf>
    <xf numFmtId="38" fontId="12" fillId="0" borderId="35" xfId="2" applyNumberFormat="1" applyFont="1" applyFill="1" applyBorder="1" applyAlignment="1">
      <alignment horizontal="center"/>
    </xf>
    <xf numFmtId="38" fontId="12" fillId="4" borderId="35" xfId="2" applyNumberFormat="1" applyFont="1" applyFill="1" applyBorder="1" applyAlignment="1">
      <alignment horizontal="center"/>
    </xf>
    <xf numFmtId="38" fontId="12" fillId="4" borderId="36" xfId="2" applyNumberFormat="1" applyFont="1" applyFill="1" applyBorder="1" applyAlignment="1">
      <alignment horizontal="center"/>
    </xf>
    <xf numFmtId="38" fontId="12" fillId="0" borderId="62" xfId="2" applyNumberFormat="1" applyFont="1" applyFill="1" applyBorder="1" applyAlignment="1">
      <alignment horizontal="center" vertical="distributed" textRotation="255"/>
    </xf>
    <xf numFmtId="38" fontId="12" fillId="0" borderId="22" xfId="2" applyNumberFormat="1" applyFont="1" applyFill="1" applyBorder="1" applyAlignment="1">
      <alignment horizontal="center" vertical="distributed" textRotation="255"/>
    </xf>
    <xf numFmtId="38" fontId="2" fillId="0" borderId="3" xfId="2" applyNumberFormat="1" applyFont="1" applyFill="1" applyBorder="1" applyAlignment="1">
      <alignment horizontal="center" vertical="center"/>
    </xf>
    <xf numFmtId="38" fontId="2" fillId="0" borderId="4" xfId="2" applyNumberFormat="1" applyFont="1" applyFill="1" applyBorder="1" applyAlignment="1">
      <alignment horizontal="center" vertical="center"/>
    </xf>
    <xf numFmtId="38" fontId="2" fillId="0" borderId="31" xfId="2" applyNumberFormat="1" applyFont="1" applyFill="1" applyBorder="1" applyAlignment="1">
      <alignment horizontal="center" vertical="center"/>
    </xf>
    <xf numFmtId="38" fontId="12" fillId="0" borderId="114" xfId="2" applyNumberFormat="1" applyFont="1" applyFill="1" applyBorder="1" applyAlignment="1">
      <alignment horizontal="left" vertical="center" wrapText="1"/>
    </xf>
    <xf numFmtId="38" fontId="12" fillId="0" borderId="12" xfId="2" applyNumberFormat="1" applyFont="1" applyFill="1" applyBorder="1" applyAlignment="1">
      <alignment horizontal="left" vertical="center" wrapText="1"/>
    </xf>
    <xf numFmtId="38" fontId="12" fillId="0" borderId="113" xfId="2" applyNumberFormat="1" applyFont="1" applyFill="1" applyBorder="1" applyAlignment="1">
      <alignment horizontal="left" vertical="center" wrapText="1"/>
    </xf>
    <xf numFmtId="38" fontId="12" fillId="0" borderId="112" xfId="2" applyNumberFormat="1" applyFont="1" applyFill="1" applyBorder="1" applyAlignment="1">
      <alignment horizontal="left" vertical="center" wrapText="1"/>
    </xf>
    <xf numFmtId="38" fontId="12" fillId="0" borderId="110" xfId="2" applyNumberFormat="1" applyFont="1" applyFill="1" applyBorder="1" applyAlignment="1">
      <alignment horizontal="left" vertical="center"/>
    </xf>
    <xf numFmtId="38" fontId="12" fillId="0" borderId="94" xfId="2" applyNumberFormat="1" applyFont="1" applyFill="1" applyBorder="1" applyAlignment="1">
      <alignment horizontal="left" vertical="center"/>
    </xf>
    <xf numFmtId="38" fontId="12" fillId="0" borderId="108" xfId="2" applyNumberFormat="1" applyFont="1" applyFill="1" applyBorder="1" applyAlignment="1">
      <alignment horizontal="left" vertical="center"/>
    </xf>
    <xf numFmtId="38" fontId="12" fillId="0" borderId="9" xfId="2" applyNumberFormat="1" applyFont="1" applyFill="1" applyBorder="1" applyAlignment="1">
      <alignment horizontal="left" vertical="center"/>
    </xf>
    <xf numFmtId="38" fontId="12" fillId="0" borderId="46" xfId="2" applyNumberFormat="1" applyFont="1" applyFill="1" applyBorder="1" applyAlignment="1">
      <alignment horizontal="center"/>
    </xf>
    <xf numFmtId="38" fontId="12" fillId="0" borderId="3" xfId="2" applyNumberFormat="1" applyFont="1" applyFill="1" applyBorder="1" applyAlignment="1">
      <alignment horizontal="left" vertical="center"/>
    </xf>
    <xf numFmtId="38" fontId="12" fillId="0" borderId="4" xfId="2" applyNumberFormat="1" applyFont="1" applyFill="1" applyBorder="1" applyAlignment="1">
      <alignment horizontal="left" vertical="center"/>
    </xf>
    <xf numFmtId="38" fontId="12" fillId="0" borderId="5" xfId="2" applyNumberFormat="1" applyFont="1" applyFill="1" applyBorder="1" applyAlignment="1">
      <alignment horizontal="left" vertical="center"/>
    </xf>
    <xf numFmtId="38" fontId="12" fillId="0" borderId="13" xfId="2" applyNumberFormat="1" applyFont="1" applyFill="1" applyBorder="1" applyAlignment="1">
      <alignment horizontal="left" vertical="center"/>
    </xf>
    <xf numFmtId="38" fontId="12" fillId="0" borderId="14" xfId="2" applyNumberFormat="1" applyFont="1" applyFill="1" applyBorder="1" applyAlignment="1">
      <alignment horizontal="left" vertical="center"/>
    </xf>
    <xf numFmtId="38" fontId="12" fillId="0" borderId="10" xfId="2" applyNumberFormat="1" applyFont="1" applyFill="1" applyBorder="1" applyAlignment="1">
      <alignment horizontal="left" vertical="center"/>
    </xf>
    <xf numFmtId="38" fontId="12" fillId="0" borderId="11" xfId="2" applyNumberFormat="1" applyFont="1" applyFill="1" applyBorder="1" applyAlignment="1">
      <alignment horizontal="left" vertical="center"/>
    </xf>
    <xf numFmtId="38" fontId="12" fillId="0" borderId="71" xfId="2" applyNumberFormat="1" applyFont="1" applyFill="1" applyBorder="1" applyAlignment="1">
      <alignment horizontal="center" shrinkToFit="1"/>
    </xf>
    <xf numFmtId="38" fontId="12" fillId="0" borderId="70" xfId="2" applyNumberFormat="1" applyFont="1" applyFill="1" applyBorder="1" applyAlignment="1">
      <alignment horizontal="center" shrinkToFit="1"/>
    </xf>
    <xf numFmtId="38" fontId="12" fillId="2" borderId="70" xfId="2" applyNumberFormat="1" applyFont="1" applyFill="1" applyBorder="1" applyAlignment="1">
      <alignment horizontal="center"/>
    </xf>
    <xf numFmtId="38" fontId="12" fillId="2" borderId="69" xfId="2" applyNumberFormat="1" applyFont="1" applyFill="1" applyBorder="1" applyAlignment="1">
      <alignment horizontal="center"/>
    </xf>
    <xf numFmtId="38" fontId="12" fillId="0" borderId="47" xfId="2" applyNumberFormat="1" applyFont="1" applyFill="1" applyBorder="1" applyAlignment="1">
      <alignment horizontal="center" wrapText="1"/>
    </xf>
    <xf numFmtId="38" fontId="12" fillId="4" borderId="41" xfId="2" applyNumberFormat="1" applyFont="1" applyFill="1" applyBorder="1" applyAlignment="1">
      <alignment horizontal="center"/>
    </xf>
    <xf numFmtId="38" fontId="12" fillId="4" borderId="42" xfId="2" applyNumberFormat="1" applyFont="1" applyFill="1" applyBorder="1" applyAlignment="1">
      <alignment horizontal="center"/>
    </xf>
    <xf numFmtId="38" fontId="6" fillId="0" borderId="127" xfId="2" applyNumberFormat="1" applyFont="1" applyFill="1" applyBorder="1" applyAlignment="1">
      <alignment horizontal="center" vertical="center" shrinkToFit="1"/>
    </xf>
    <xf numFmtId="38" fontId="6" fillId="0" borderId="126" xfId="2" applyNumberFormat="1" applyFont="1" applyFill="1" applyBorder="1" applyAlignment="1">
      <alignment horizontal="center" vertical="center" shrinkToFit="1"/>
    </xf>
    <xf numFmtId="38" fontId="12" fillId="0" borderId="125" xfId="2" applyNumberFormat="1" applyFont="1" applyFill="1" applyBorder="1" applyAlignment="1">
      <alignment horizontal="center" vertical="center"/>
    </xf>
    <xf numFmtId="38" fontId="12" fillId="0" borderId="128" xfId="2" applyNumberFormat="1" applyFont="1" applyFill="1" applyBorder="1" applyAlignment="1">
      <alignment horizontal="center" vertical="center"/>
    </xf>
    <xf numFmtId="38" fontId="12" fillId="0" borderId="22" xfId="2" applyNumberFormat="1" applyFont="1" applyFill="1" applyBorder="1" applyAlignment="1">
      <alignment horizontal="center" vertical="center"/>
    </xf>
    <xf numFmtId="38" fontId="12" fillId="0" borderId="0" xfId="2" applyNumberFormat="1" applyFont="1" applyFill="1" applyBorder="1" applyAlignment="1">
      <alignment horizontal="center" vertical="center"/>
    </xf>
    <xf numFmtId="38" fontId="12" fillId="0" borderId="7" xfId="2" applyNumberFormat="1" applyFont="1" applyFill="1" applyBorder="1" applyAlignment="1">
      <alignment horizontal="center" vertical="center"/>
    </xf>
    <xf numFmtId="38" fontId="12" fillId="0" borderId="85" xfId="2" applyNumberFormat="1" applyFont="1" applyFill="1" applyBorder="1" applyAlignment="1">
      <alignment horizontal="center" vertical="center"/>
    </xf>
    <xf numFmtId="38" fontId="12" fillId="0" borderId="1" xfId="2" applyNumberFormat="1" applyFont="1" applyFill="1" applyBorder="1" applyAlignment="1">
      <alignment horizontal="center" vertical="center"/>
    </xf>
    <xf numFmtId="38" fontId="12" fillId="0" borderId="9" xfId="2" applyNumberFormat="1" applyFont="1" applyFill="1" applyBorder="1" applyAlignment="1">
      <alignment horizontal="center" vertical="center"/>
    </xf>
    <xf numFmtId="38" fontId="3" fillId="0" borderId="38" xfId="2" applyNumberFormat="1" applyFont="1" applyFill="1" applyBorder="1" applyAlignment="1">
      <alignment horizontal="left" vertical="center"/>
    </xf>
    <xf numFmtId="38" fontId="3" fillId="0" borderId="39" xfId="2" applyNumberFormat="1" applyFont="1" applyFill="1" applyBorder="1" applyAlignment="1">
      <alignment horizontal="left" vertical="center"/>
    </xf>
    <xf numFmtId="38" fontId="3" fillId="0" borderId="82" xfId="2" applyNumberFormat="1" applyFont="1" applyFill="1" applyBorder="1" applyAlignment="1">
      <alignment horizontal="left" vertical="center"/>
    </xf>
    <xf numFmtId="38" fontId="3" fillId="0" borderId="106" xfId="2" applyNumberFormat="1" applyFont="1" applyFill="1" applyBorder="1" applyAlignment="1">
      <alignment horizontal="center" vertical="center"/>
    </xf>
    <xf numFmtId="38" fontId="3" fillId="0" borderId="105" xfId="2" applyNumberFormat="1" applyFont="1" applyFill="1" applyBorder="1" applyAlignment="1">
      <alignment horizontal="center" vertical="center"/>
    </xf>
    <xf numFmtId="38" fontId="3" fillId="0" borderId="104" xfId="2" applyNumberFormat="1" applyFont="1" applyFill="1" applyBorder="1" applyAlignment="1">
      <alignment horizontal="center" vertical="center"/>
    </xf>
    <xf numFmtId="38" fontId="3" fillId="0" borderId="103" xfId="2" applyNumberFormat="1" applyFont="1" applyFill="1" applyBorder="1" applyAlignment="1">
      <alignment horizontal="center" vertical="center"/>
    </xf>
    <xf numFmtId="38" fontId="3" fillId="0" borderId="101" xfId="2" applyNumberFormat="1" applyFont="1" applyFill="1" applyBorder="1" applyAlignment="1">
      <alignment horizontal="center" vertical="center"/>
    </xf>
    <xf numFmtId="38" fontId="3" fillId="0" borderId="100" xfId="2" applyNumberFormat="1" applyFont="1" applyFill="1" applyBorder="1" applyAlignment="1">
      <alignment horizontal="center" vertical="center"/>
    </xf>
    <xf numFmtId="38" fontId="3" fillId="0" borderId="92" xfId="2" applyNumberFormat="1" applyFont="1" applyFill="1" applyBorder="1" applyAlignment="1">
      <alignment horizontal="center" vertical="center"/>
    </xf>
    <xf numFmtId="38" fontId="3" fillId="0" borderId="91" xfId="2" applyNumberFormat="1" applyFont="1" applyFill="1" applyBorder="1" applyAlignment="1">
      <alignment horizontal="center" vertical="center"/>
    </xf>
    <xf numFmtId="38" fontId="3" fillId="0" borderId="87" xfId="2" applyNumberFormat="1" applyFont="1" applyFill="1" applyBorder="1" applyAlignment="1">
      <alignment horizontal="center" vertical="center"/>
    </xf>
    <xf numFmtId="38" fontId="3" fillId="0" borderId="86" xfId="2" applyNumberFormat="1" applyFont="1" applyFill="1" applyBorder="1" applyAlignment="1">
      <alignment horizontal="center" vertical="center"/>
    </xf>
    <xf numFmtId="38" fontId="12" fillId="0" borderId="115" xfId="2" applyNumberFormat="1" applyFont="1" applyFill="1" applyBorder="1" applyAlignment="1">
      <alignment horizontal="center" vertical="center" textRotation="255" shrinkToFit="1"/>
    </xf>
    <xf numFmtId="38" fontId="12" fillId="0" borderId="111" xfId="2" applyNumberFormat="1" applyFont="1" applyFill="1" applyBorder="1" applyAlignment="1">
      <alignment horizontal="center" vertical="center" textRotation="255" shrinkToFit="1"/>
    </xf>
    <xf numFmtId="38" fontId="12" fillId="0" borderId="109" xfId="2" applyNumberFormat="1" applyFont="1" applyFill="1" applyBorder="1" applyAlignment="1">
      <alignment horizontal="center" vertical="center" textRotation="255" shrinkToFit="1"/>
    </xf>
    <xf numFmtId="38" fontId="12" fillId="0" borderId="6" xfId="2" applyNumberFormat="1" applyFont="1" applyFill="1" applyBorder="1" applyAlignment="1">
      <alignment horizontal="left" vertical="center"/>
    </xf>
    <xf numFmtId="38" fontId="12" fillId="0" borderId="0" xfId="2" applyNumberFormat="1" applyFont="1" applyFill="1" applyBorder="1" applyAlignment="1">
      <alignment horizontal="left" vertical="center"/>
    </xf>
    <xf numFmtId="38" fontId="12" fillId="0" borderId="7" xfId="2" applyNumberFormat="1" applyFont="1" applyFill="1" applyBorder="1" applyAlignment="1">
      <alignment horizontal="left" vertical="center"/>
    </xf>
    <xf numFmtId="38" fontId="5" fillId="0" borderId="28" xfId="2" applyNumberFormat="1" applyFont="1" applyFill="1" applyBorder="1" applyAlignment="1">
      <alignment horizontal="center" vertical="center"/>
    </xf>
    <xf numFmtId="38" fontId="5" fillId="0" borderId="29" xfId="2" applyNumberFormat="1" applyFont="1" applyFill="1" applyBorder="1" applyAlignment="1">
      <alignment horizontal="center" vertical="center"/>
    </xf>
    <xf numFmtId="38" fontId="5" fillId="0" borderId="53" xfId="2" applyNumberFormat="1" applyFont="1" applyFill="1" applyBorder="1" applyAlignment="1">
      <alignment horizontal="center" vertical="center"/>
    </xf>
    <xf numFmtId="38" fontId="12" fillId="0" borderId="96" xfId="2" applyNumberFormat="1" applyFont="1" applyFill="1" applyBorder="1" applyAlignment="1">
      <alignment horizontal="left" vertical="center"/>
    </xf>
    <xf numFmtId="38" fontId="12" fillId="0" borderId="95" xfId="2" applyNumberFormat="1" applyFont="1" applyFill="1" applyBorder="1" applyAlignment="1">
      <alignment horizontal="left" vertical="center"/>
    </xf>
    <xf numFmtId="38" fontId="12" fillId="0" borderId="8" xfId="2" applyNumberFormat="1" applyFont="1" applyFill="1" applyBorder="1" applyAlignment="1">
      <alignment horizontal="left" vertical="center"/>
    </xf>
    <xf numFmtId="38" fontId="12" fillId="0" borderId="1" xfId="2" applyNumberFormat="1" applyFont="1" applyFill="1" applyBorder="1" applyAlignment="1">
      <alignment horizontal="left" vertical="center"/>
    </xf>
    <xf numFmtId="38" fontId="3" fillId="0" borderId="61" xfId="2" applyNumberFormat="1" applyFont="1" applyFill="1" applyBorder="1" applyAlignment="1">
      <alignment horizontal="center" vertical="center"/>
    </xf>
    <xf numFmtId="38" fontId="3" fillId="0" borderId="62" xfId="2" applyNumberFormat="1" applyFont="1" applyFill="1" applyBorder="1" applyAlignment="1">
      <alignment horizontal="center" vertical="center"/>
    </xf>
    <xf numFmtId="0" fontId="22" fillId="0" borderId="26" xfId="4" applyFont="1" applyFill="1" applyBorder="1" applyAlignment="1">
      <alignment horizontal="center" vertical="center"/>
    </xf>
    <xf numFmtId="0" fontId="22" fillId="0" borderId="25" xfId="4" applyFont="1" applyFill="1" applyBorder="1" applyAlignment="1">
      <alignment horizontal="center" vertical="center"/>
    </xf>
    <xf numFmtId="0" fontId="23" fillId="0" borderId="0" xfId="4" applyFont="1" applyFill="1" applyBorder="1" applyAlignment="1">
      <alignment horizontal="center" vertical="center"/>
    </xf>
    <xf numFmtId="0" fontId="22" fillId="0" borderId="67" xfId="4" applyFont="1" applyFill="1" applyBorder="1" applyAlignment="1">
      <alignment horizontal="center" vertical="center"/>
    </xf>
    <xf numFmtId="0" fontId="22" fillId="0" borderId="68" xfId="4" applyFont="1" applyFill="1" applyBorder="1" applyAlignment="1">
      <alignment horizontal="center" vertical="center"/>
    </xf>
    <xf numFmtId="0" fontId="22" fillId="0" borderId="8" xfId="4" applyFont="1" applyFill="1" applyBorder="1" applyAlignment="1">
      <alignment horizontal="center" vertical="center"/>
    </xf>
    <xf numFmtId="0" fontId="22" fillId="0" borderId="9" xfId="4" applyFont="1" applyFill="1" applyBorder="1" applyAlignment="1">
      <alignment horizontal="center" vertical="center"/>
    </xf>
    <xf numFmtId="0" fontId="22" fillId="0" borderId="146" xfId="4" applyFont="1" applyFill="1" applyBorder="1" applyAlignment="1">
      <alignment horizontal="center" vertical="center"/>
    </xf>
    <xf numFmtId="0" fontId="22" fillId="0" borderId="154" xfId="4" applyFont="1" applyFill="1" applyBorder="1" applyAlignment="1">
      <alignment horizontal="center" vertical="center"/>
    </xf>
    <xf numFmtId="0" fontId="22" fillId="0" borderId="155" xfId="4" applyFont="1" applyFill="1" applyBorder="1" applyAlignment="1">
      <alignment horizontal="center" vertical="center"/>
    </xf>
    <xf numFmtId="0" fontId="22" fillId="0" borderId="3" xfId="4" applyFont="1" applyFill="1" applyBorder="1" applyAlignment="1">
      <alignment horizontal="center" vertical="center"/>
    </xf>
    <xf numFmtId="0" fontId="22" fillId="0" borderId="4" xfId="4" applyFont="1" applyFill="1" applyBorder="1" applyAlignment="1">
      <alignment horizontal="center" vertical="center"/>
    </xf>
    <xf numFmtId="0" fontId="22" fillId="0" borderId="5" xfId="4" applyFont="1" applyFill="1" applyBorder="1" applyAlignment="1">
      <alignment horizontal="center" vertical="center"/>
    </xf>
    <xf numFmtId="0" fontId="22" fillId="0" borderId="156" xfId="4" applyFont="1" applyFill="1" applyBorder="1" applyAlignment="1">
      <alignment horizontal="center" vertical="center"/>
    </xf>
    <xf numFmtId="0" fontId="22" fillId="0" borderId="157" xfId="4" applyFont="1" applyFill="1" applyBorder="1" applyAlignment="1">
      <alignment horizontal="center" vertical="center"/>
    </xf>
    <xf numFmtId="38" fontId="22" fillId="2" borderId="26" xfId="3" applyFont="1" applyFill="1" applyBorder="1" applyAlignment="1">
      <alignment vertical="center"/>
    </xf>
    <xf numFmtId="38" fontId="22" fillId="2" borderId="24" xfId="3" applyFont="1" applyFill="1" applyBorder="1" applyAlignment="1">
      <alignment vertical="center"/>
    </xf>
    <xf numFmtId="0" fontId="22" fillId="2" borderId="24" xfId="4" applyFont="1" applyFill="1" applyBorder="1" applyAlignment="1" applyProtection="1">
      <alignment vertical="center"/>
    </xf>
    <xf numFmtId="38" fontId="22" fillId="2" borderId="24" xfId="3" applyFont="1" applyFill="1" applyBorder="1" applyAlignment="1" applyProtection="1">
      <alignment vertical="center"/>
    </xf>
    <xf numFmtId="38" fontId="22" fillId="4" borderId="26" xfId="3" applyFont="1" applyFill="1" applyBorder="1" applyAlignment="1" applyProtection="1">
      <alignment vertical="center"/>
      <protection locked="0"/>
    </xf>
    <xf numFmtId="38" fontId="22" fillId="4" borderId="24" xfId="3" applyFont="1" applyFill="1" applyBorder="1" applyAlignment="1" applyProtection="1">
      <alignment vertical="center"/>
      <protection locked="0"/>
    </xf>
    <xf numFmtId="180" fontId="22" fillId="4" borderId="26" xfId="4" applyNumberFormat="1" applyFont="1" applyFill="1" applyBorder="1" applyAlignment="1" applyProtection="1">
      <alignment vertical="center"/>
      <protection locked="0"/>
    </xf>
    <xf numFmtId="180" fontId="22" fillId="4" borderId="24" xfId="4" applyNumberFormat="1" applyFont="1" applyFill="1" applyBorder="1" applyAlignment="1" applyProtection="1">
      <alignment vertical="center"/>
      <protection locked="0"/>
    </xf>
    <xf numFmtId="38" fontId="22" fillId="2" borderId="26" xfId="3" applyFont="1" applyFill="1" applyBorder="1" applyAlignment="1" applyProtection="1">
      <alignment vertical="center"/>
    </xf>
    <xf numFmtId="0" fontId="22" fillId="4" borderId="26" xfId="4" applyFont="1" applyFill="1" applyBorder="1" applyAlignment="1" applyProtection="1">
      <alignment vertical="center"/>
      <protection locked="0"/>
    </xf>
    <xf numFmtId="0" fontId="22" fillId="4" borderId="24" xfId="4" applyFont="1" applyFill="1" applyBorder="1" applyAlignment="1" applyProtection="1">
      <alignment vertical="center"/>
      <protection locked="0"/>
    </xf>
    <xf numFmtId="38" fontId="22" fillId="2" borderId="26" xfId="4" applyNumberFormat="1" applyFont="1" applyFill="1" applyBorder="1" applyAlignment="1" applyProtection="1">
      <alignment vertical="center"/>
    </xf>
    <xf numFmtId="0" fontId="22" fillId="0" borderId="2" xfId="4" applyFont="1" applyFill="1" applyBorder="1" applyAlignment="1">
      <alignment horizontal="center" vertical="center"/>
    </xf>
    <xf numFmtId="0" fontId="26" fillId="0" borderId="24" xfId="4" applyFont="1" applyFill="1" applyBorder="1" applyAlignment="1">
      <alignment horizontal="center" vertical="center"/>
    </xf>
    <xf numFmtId="0" fontId="26" fillId="0" borderId="25" xfId="4" applyFont="1" applyFill="1" applyBorder="1" applyAlignment="1">
      <alignment horizontal="center" vertical="center"/>
    </xf>
    <xf numFmtId="38" fontId="26" fillId="2" borderId="26" xfId="3" applyFont="1" applyFill="1" applyBorder="1" applyAlignment="1">
      <alignment vertical="center"/>
    </xf>
    <xf numFmtId="38" fontId="26" fillId="2" borderId="24" xfId="3" applyFont="1" applyFill="1" applyBorder="1" applyAlignment="1">
      <alignment vertical="center"/>
    </xf>
    <xf numFmtId="0" fontId="22" fillId="0" borderId="2" xfId="4" applyFont="1" applyFill="1" applyBorder="1" applyAlignment="1">
      <alignment horizontal="center" vertical="center" wrapText="1"/>
    </xf>
    <xf numFmtId="0" fontId="26" fillId="0" borderId="41"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4" xfId="4" applyFont="1" applyFill="1" applyBorder="1" applyAlignment="1">
      <alignment horizontal="left" vertical="center"/>
    </xf>
    <xf numFmtId="0" fontId="26" fillId="0" borderId="5" xfId="4" applyFont="1" applyFill="1" applyBorder="1" applyAlignment="1">
      <alignment horizontal="left" vertical="center"/>
    </xf>
    <xf numFmtId="38" fontId="26" fillId="2" borderId="26" xfId="3" applyNumberFormat="1" applyFont="1" applyFill="1" applyBorder="1" applyAlignment="1">
      <alignment vertical="center"/>
    </xf>
    <xf numFmtId="38" fontId="26" fillId="2" borderId="24" xfId="3" applyNumberFormat="1" applyFont="1" applyFill="1" applyBorder="1" applyAlignment="1">
      <alignment vertical="center"/>
    </xf>
    <xf numFmtId="38" fontId="22" fillId="4" borderId="134" xfId="3" applyFont="1" applyFill="1" applyBorder="1" applyAlignment="1" applyProtection="1">
      <alignment vertical="center"/>
      <protection locked="0"/>
    </xf>
    <xf numFmtId="38" fontId="22" fillId="2" borderId="134" xfId="3" applyFont="1" applyFill="1" applyBorder="1" applyAlignment="1" applyProtection="1">
      <alignment vertical="center"/>
      <protection locked="0"/>
    </xf>
    <xf numFmtId="0" fontId="26" fillId="0" borderId="26" xfId="4" applyFont="1" applyFill="1" applyBorder="1" applyAlignment="1">
      <alignment horizontal="center" vertical="center"/>
    </xf>
    <xf numFmtId="0" fontId="26" fillId="0" borderId="3" xfId="4" applyFont="1" applyFill="1" applyBorder="1" applyAlignment="1">
      <alignment horizontal="center" vertical="center" textRotation="255" wrapText="1"/>
    </xf>
    <xf numFmtId="0" fontId="26" fillId="0" borderId="6" xfId="4" applyFont="1" applyFill="1" applyBorder="1" applyAlignment="1">
      <alignment horizontal="center" vertical="center" textRotation="255" wrapText="1"/>
    </xf>
    <xf numFmtId="0" fontId="26" fillId="0" borderId="8" xfId="4" applyFont="1" applyFill="1" applyBorder="1" applyAlignment="1">
      <alignment horizontal="center" vertical="center" textRotation="255" wrapText="1"/>
    </xf>
    <xf numFmtId="0" fontId="26" fillId="0" borderId="2" xfId="4" applyFont="1" applyFill="1" applyBorder="1" applyAlignment="1">
      <alignment horizontal="left" vertical="center"/>
    </xf>
    <xf numFmtId="38" fontId="22" fillId="4" borderId="140" xfId="3" applyFont="1" applyFill="1" applyBorder="1" applyAlignment="1" applyProtection="1">
      <alignment vertical="center"/>
      <protection locked="0"/>
    </xf>
    <xf numFmtId="38" fontId="22" fillId="2" borderId="140" xfId="3" applyFont="1" applyFill="1" applyBorder="1" applyAlignment="1">
      <alignment vertical="center"/>
    </xf>
    <xf numFmtId="38" fontId="26" fillId="2" borderId="3" xfId="3" applyFont="1" applyFill="1" applyBorder="1" applyAlignment="1">
      <alignment vertical="center"/>
    </xf>
    <xf numFmtId="38" fontId="26" fillId="2" borderId="4" xfId="3" applyFont="1" applyFill="1" applyBorder="1" applyAlignment="1">
      <alignment vertical="center"/>
    </xf>
    <xf numFmtId="38" fontId="26" fillId="2" borderId="6" xfId="3" applyFont="1" applyFill="1" applyBorder="1" applyAlignment="1">
      <alignment vertical="center"/>
    </xf>
    <xf numFmtId="38" fontId="26" fillId="2" borderId="0" xfId="3" applyFont="1" applyFill="1" applyBorder="1" applyAlignment="1">
      <alignment vertical="center"/>
    </xf>
    <xf numFmtId="38" fontId="26" fillId="2" borderId="8" xfId="3" applyFont="1" applyFill="1" applyBorder="1" applyAlignment="1">
      <alignment vertical="center"/>
    </xf>
    <xf numFmtId="38" fontId="26" fillId="2" borderId="1" xfId="3" applyFont="1" applyFill="1" applyBorder="1" applyAlignment="1">
      <alignment vertical="center"/>
    </xf>
    <xf numFmtId="0" fontId="22" fillId="0" borderId="7" xfId="4" applyFont="1" applyFill="1" applyBorder="1" applyAlignment="1">
      <alignment horizontal="center" vertical="center"/>
    </xf>
    <xf numFmtId="38" fontId="22" fillId="2" borderId="134" xfId="3" applyFont="1" applyFill="1" applyBorder="1" applyAlignment="1">
      <alignment vertical="center"/>
    </xf>
    <xf numFmtId="38" fontId="22" fillId="4" borderId="137" xfId="3" applyFont="1" applyFill="1" applyBorder="1" applyAlignment="1" applyProtection="1">
      <alignment vertical="center"/>
      <protection locked="0"/>
    </xf>
    <xf numFmtId="38" fontId="22" fillId="2" borderId="137" xfId="3" applyFont="1" applyFill="1" applyBorder="1" applyAlignment="1">
      <alignment vertical="center"/>
    </xf>
    <xf numFmtId="0" fontId="23" fillId="0" borderId="1" xfId="4" applyFont="1" applyFill="1" applyBorder="1" applyAlignment="1">
      <alignment horizontal="center" vertical="center"/>
    </xf>
    <xf numFmtId="0" fontId="25" fillId="0" borderId="26" xfId="4" applyFont="1" applyFill="1" applyBorder="1" applyAlignment="1">
      <alignment horizontal="center" vertical="center"/>
    </xf>
    <xf numFmtId="0" fontId="25" fillId="0" borderId="24" xfId="4" applyFont="1" applyFill="1" applyBorder="1" applyAlignment="1">
      <alignment horizontal="center" vertical="center"/>
    </xf>
    <xf numFmtId="0" fontId="25" fillId="0" borderId="25" xfId="4" applyFont="1" applyFill="1" applyBorder="1" applyAlignment="1">
      <alignment horizontal="center" vertical="center"/>
    </xf>
    <xf numFmtId="0" fontId="25" fillId="0" borderId="2" xfId="4" applyFont="1" applyFill="1" applyBorder="1" applyAlignment="1">
      <alignment horizontal="center" vertical="center"/>
    </xf>
    <xf numFmtId="0" fontId="26" fillId="0" borderId="3" xfId="4" applyFont="1" applyFill="1" applyBorder="1" applyAlignment="1">
      <alignment vertical="center"/>
    </xf>
    <xf numFmtId="0" fontId="26" fillId="0" borderId="4" xfId="4" applyFont="1" applyFill="1" applyBorder="1" applyAlignment="1">
      <alignment vertical="center"/>
    </xf>
    <xf numFmtId="0" fontId="26" fillId="0" borderId="5" xfId="4" applyFont="1" applyFill="1" applyBorder="1" applyAlignment="1">
      <alignment vertical="center"/>
    </xf>
    <xf numFmtId="0" fontId="26" fillId="0" borderId="6" xfId="4" applyFont="1" applyFill="1" applyBorder="1" applyAlignment="1">
      <alignment vertical="center"/>
    </xf>
    <xf numFmtId="0" fontId="26" fillId="0" borderId="0" xfId="4" applyFont="1" applyFill="1" applyBorder="1" applyAlignment="1">
      <alignment vertical="center"/>
    </xf>
    <xf numFmtId="0" fontId="26" fillId="0" borderId="7" xfId="4" applyFont="1" applyFill="1" applyBorder="1" applyAlignment="1">
      <alignment vertical="center"/>
    </xf>
    <xf numFmtId="0" fontId="26" fillId="0" borderId="8" xfId="4" applyFont="1" applyFill="1" applyBorder="1" applyAlignment="1">
      <alignment vertical="center"/>
    </xf>
    <xf numFmtId="0" fontId="26" fillId="0" borderId="1" xfId="4" applyFont="1" applyFill="1" applyBorder="1" applyAlignment="1">
      <alignment vertical="center"/>
    </xf>
    <xf numFmtId="0" fontId="26" fillId="0" borderId="9" xfId="4" applyFont="1" applyFill="1" applyBorder="1" applyAlignment="1">
      <alignment vertical="center"/>
    </xf>
    <xf numFmtId="0" fontId="26" fillId="0" borderId="63" xfId="4" applyFont="1" applyFill="1" applyBorder="1" applyAlignment="1">
      <alignment horizontal="center" vertical="center" textRotation="255"/>
    </xf>
    <xf numFmtId="0" fontId="26" fillId="0" borderId="41" xfId="4" applyFont="1" applyFill="1" applyBorder="1" applyAlignment="1">
      <alignment horizontal="center" vertical="center" textRotation="255"/>
    </xf>
    <xf numFmtId="0" fontId="25" fillId="0" borderId="50" xfId="4" applyFont="1" applyFill="1" applyBorder="1" applyAlignment="1">
      <alignment horizontal="center" vertical="center"/>
    </xf>
    <xf numFmtId="0" fontId="25" fillId="0" borderId="51" xfId="4" applyFont="1" applyFill="1" applyBorder="1" applyAlignment="1">
      <alignment horizontal="center" vertical="center"/>
    </xf>
    <xf numFmtId="0" fontId="25" fillId="0" borderId="43" xfId="4" applyFont="1" applyFill="1" applyBorder="1" applyAlignment="1">
      <alignment horizontal="center" vertical="center"/>
    </xf>
    <xf numFmtId="38" fontId="26" fillId="2" borderId="64" xfId="3" applyFont="1" applyFill="1" applyBorder="1" applyAlignment="1">
      <alignment vertical="center"/>
    </xf>
    <xf numFmtId="38" fontId="26" fillId="2" borderId="51" xfId="3" applyFont="1" applyFill="1" applyBorder="1" applyAlignment="1">
      <alignment vertical="center"/>
    </xf>
    <xf numFmtId="0" fontId="25" fillId="0" borderId="28" xfId="4" applyFont="1" applyFill="1" applyBorder="1" applyAlignment="1">
      <alignment horizontal="center" vertical="center" wrapText="1"/>
    </xf>
    <xf numFmtId="0" fontId="25" fillId="0" borderId="29" xfId="4" applyFont="1" applyFill="1" applyBorder="1" applyAlignment="1">
      <alignment horizontal="center" vertical="center"/>
    </xf>
    <xf numFmtId="0" fontId="25" fillId="0" borderId="53" xfId="4" applyFont="1" applyFill="1" applyBorder="1" applyAlignment="1">
      <alignment horizontal="center" vertical="center"/>
    </xf>
    <xf numFmtId="38" fontId="26" fillId="2" borderId="54" xfId="3" applyNumberFormat="1" applyFont="1" applyFill="1" applyBorder="1" applyAlignment="1">
      <alignment vertical="center"/>
    </xf>
    <xf numFmtId="38" fontId="26" fillId="2" borderId="29" xfId="3" applyNumberFormat="1" applyFont="1" applyFill="1" applyBorder="1" applyAlignment="1">
      <alignment vertical="center"/>
    </xf>
    <xf numFmtId="0" fontId="22" fillId="0" borderId="26" xfId="4" applyFont="1" applyFill="1" applyBorder="1" applyAlignment="1">
      <alignment horizontal="left" vertical="center"/>
    </xf>
    <xf numFmtId="0" fontId="22" fillId="0" borderId="24" xfId="4" applyFont="1" applyFill="1" applyBorder="1" applyAlignment="1">
      <alignment horizontal="left" vertical="center"/>
    </xf>
    <xf numFmtId="38" fontId="22" fillId="4" borderId="26" xfId="3" applyFont="1" applyFill="1" applyBorder="1" applyAlignment="1">
      <alignment horizontal="right" vertical="center"/>
    </xf>
    <xf numFmtId="38" fontId="22" fillId="4" borderId="24" xfId="3" applyFont="1" applyFill="1" applyBorder="1" applyAlignment="1">
      <alignment horizontal="right" vertical="center"/>
    </xf>
    <xf numFmtId="38" fontId="22" fillId="2" borderId="26" xfId="3" applyFont="1" applyFill="1" applyBorder="1" applyAlignment="1">
      <alignment horizontal="right" vertical="center"/>
    </xf>
    <xf numFmtId="38" fontId="22" fillId="2" borderId="24" xfId="3" applyFont="1" applyFill="1" applyBorder="1" applyAlignment="1">
      <alignment horizontal="right" vertical="center"/>
    </xf>
    <xf numFmtId="0" fontId="22" fillId="0" borderId="99" xfId="4" applyFont="1" applyFill="1" applyBorder="1" applyAlignment="1">
      <alignment horizontal="left" vertical="center"/>
    </xf>
    <xf numFmtId="0" fontId="22" fillId="0" borderId="98" xfId="4" applyFont="1" applyFill="1" applyBorder="1" applyAlignment="1">
      <alignment horizontal="left" vertical="center"/>
    </xf>
    <xf numFmtId="38" fontId="22" fillId="2" borderId="8" xfId="3" applyFont="1" applyFill="1" applyBorder="1" applyAlignment="1">
      <alignment horizontal="right" vertical="center"/>
    </xf>
    <xf numFmtId="38" fontId="22" fillId="2" borderId="1" xfId="3" applyFont="1" applyFill="1" applyBorder="1" applyAlignment="1">
      <alignment horizontal="right" vertical="center"/>
    </xf>
    <xf numFmtId="0" fontId="22" fillId="0" borderId="50" xfId="4" applyFont="1" applyFill="1" applyBorder="1" applyAlignment="1">
      <alignment horizontal="center" vertical="center"/>
    </xf>
    <xf numFmtId="0" fontId="22" fillId="0" borderId="51" xfId="4" applyFont="1" applyFill="1" applyBorder="1" applyAlignment="1">
      <alignment horizontal="center" vertical="center"/>
    </xf>
    <xf numFmtId="0" fontId="22" fillId="0" borderId="43" xfId="4" applyFont="1" applyFill="1" applyBorder="1" applyAlignment="1">
      <alignment horizontal="center" vertical="center"/>
    </xf>
    <xf numFmtId="38" fontId="26" fillId="2" borderId="64" xfId="3" applyFont="1" applyFill="1" applyBorder="1" applyAlignment="1">
      <alignment horizontal="center" vertical="center"/>
    </xf>
    <xf numFmtId="38" fontId="26" fillId="2" borderId="51" xfId="3" applyFont="1" applyFill="1" applyBorder="1" applyAlignment="1">
      <alignment horizontal="center" vertical="center"/>
    </xf>
    <xf numFmtId="38" fontId="26" fillId="2" borderId="43" xfId="3" applyFont="1" applyFill="1" applyBorder="1" applyAlignment="1">
      <alignment horizontal="center" vertical="center"/>
    </xf>
    <xf numFmtId="0" fontId="25" fillId="0" borderId="46" xfId="4" applyFont="1" applyFill="1" applyBorder="1" applyAlignment="1">
      <alignment horizontal="left" vertical="center" wrapText="1"/>
    </xf>
    <xf numFmtId="0" fontId="25" fillId="0" borderId="32" xfId="4" applyFont="1" applyFill="1" applyBorder="1" applyAlignment="1">
      <alignment horizontal="left" vertical="center"/>
    </xf>
    <xf numFmtId="0" fontId="25" fillId="0" borderId="47" xfId="4" applyFont="1" applyFill="1" applyBorder="1" applyAlignment="1">
      <alignment horizontal="left" vertical="center" wrapText="1"/>
    </xf>
    <xf numFmtId="0" fontId="25" fillId="0" borderId="2" xfId="4" applyFont="1" applyFill="1" applyBorder="1" applyAlignment="1">
      <alignment horizontal="left" vertical="center"/>
    </xf>
    <xf numFmtId="0" fontId="25" fillId="0" borderId="47" xfId="4" applyFont="1" applyFill="1" applyBorder="1" applyAlignment="1">
      <alignment horizontal="left" vertical="center"/>
    </xf>
    <xf numFmtId="38" fontId="26" fillId="2" borderId="56" xfId="3" applyFont="1" applyFill="1" applyBorder="1" applyAlignment="1">
      <alignment vertical="center"/>
    </xf>
    <xf numFmtId="38" fontId="26" fillId="2" borderId="17" xfId="3" applyFont="1" applyFill="1" applyBorder="1" applyAlignment="1">
      <alignment vertical="center"/>
    </xf>
    <xf numFmtId="0" fontId="22" fillId="0" borderId="56" xfId="4" applyFont="1" applyFill="1" applyBorder="1" applyAlignment="1">
      <alignment horizontal="center" vertical="center"/>
    </xf>
    <xf numFmtId="0" fontId="22" fillId="0" borderId="17" xfId="4" applyFont="1" applyFill="1" applyBorder="1" applyAlignment="1">
      <alignment horizontal="center" vertical="center"/>
    </xf>
    <xf numFmtId="0" fontId="22" fillId="0" borderId="26" xfId="4" applyFont="1" applyFill="1" applyBorder="1" applyAlignment="1">
      <alignment horizontal="left" vertical="center" wrapText="1"/>
    </xf>
    <xf numFmtId="38" fontId="26" fillId="5" borderId="3" xfId="3" applyFont="1" applyFill="1" applyBorder="1" applyAlignment="1">
      <alignment horizontal="right" vertical="center"/>
    </xf>
    <xf numFmtId="38" fontId="26" fillId="5" borderId="4" xfId="3" applyFont="1" applyFill="1" applyBorder="1" applyAlignment="1">
      <alignment horizontal="right" vertical="center"/>
    </xf>
    <xf numFmtId="38" fontId="26" fillId="5" borderId="5" xfId="3" applyFont="1" applyFill="1" applyBorder="1" applyAlignment="1">
      <alignment horizontal="right" vertical="center"/>
    </xf>
    <xf numFmtId="38" fontId="26" fillId="5" borderId="6" xfId="3" applyFont="1" applyFill="1" applyBorder="1" applyAlignment="1">
      <alignment horizontal="right" vertical="center"/>
    </xf>
    <xf numFmtId="38" fontId="26" fillId="5" borderId="0" xfId="3" applyFont="1" applyFill="1" applyBorder="1" applyAlignment="1">
      <alignment horizontal="right" vertical="center"/>
    </xf>
    <xf numFmtId="38" fontId="26" fillId="5" borderId="7" xfId="3" applyFont="1" applyFill="1" applyBorder="1" applyAlignment="1">
      <alignment horizontal="right" vertical="center"/>
    </xf>
    <xf numFmtId="38" fontId="22" fillId="0" borderId="4" xfId="3" applyFont="1" applyFill="1" applyBorder="1" applyAlignment="1">
      <alignment vertical="center"/>
    </xf>
    <xf numFmtId="38" fontId="22" fillId="0" borderId="0" xfId="3" applyFont="1" applyFill="1" applyBorder="1" applyAlignment="1" applyProtection="1">
      <alignment vertical="center"/>
      <protection locked="0"/>
    </xf>
    <xf numFmtId="38" fontId="22" fillId="0" borderId="0" xfId="3" applyFont="1" applyFill="1" applyBorder="1" applyAlignment="1">
      <alignment vertical="center"/>
    </xf>
    <xf numFmtId="38" fontId="22" fillId="0" borderId="56" xfId="3" applyFont="1" applyFill="1" applyBorder="1" applyAlignment="1">
      <alignment horizontal="center" vertical="center"/>
    </xf>
    <xf numFmtId="38" fontId="22" fillId="0" borderId="17" xfId="3" applyFont="1" applyFill="1" applyBorder="1" applyAlignment="1">
      <alignment horizontal="center" vertical="center"/>
    </xf>
    <xf numFmtId="38" fontId="22" fillId="0" borderId="18" xfId="3" applyFont="1" applyFill="1" applyBorder="1" applyAlignment="1">
      <alignment horizontal="center" vertical="center"/>
    </xf>
    <xf numFmtId="38" fontId="22" fillId="0" borderId="1" xfId="3" applyFont="1" applyFill="1" applyBorder="1" applyAlignment="1" applyProtection="1">
      <alignment vertical="center"/>
      <protection locked="0"/>
    </xf>
    <xf numFmtId="38" fontId="22" fillId="0" borderId="1" xfId="3" applyFont="1" applyFill="1" applyBorder="1" applyAlignment="1">
      <alignment vertical="center"/>
    </xf>
    <xf numFmtId="0" fontId="25" fillId="0" borderId="16" xfId="4" applyFont="1" applyFill="1" applyBorder="1" applyAlignment="1">
      <alignment horizontal="center" vertical="center"/>
    </xf>
    <xf numFmtId="0" fontId="25" fillId="0" borderId="17" xfId="4" applyFont="1" applyFill="1" applyBorder="1" applyAlignment="1">
      <alignment horizontal="center" vertical="center"/>
    </xf>
    <xf numFmtId="0" fontId="25" fillId="0" borderId="55" xfId="4" applyFont="1" applyFill="1" applyBorder="1" applyAlignment="1">
      <alignment horizontal="center" vertical="center"/>
    </xf>
    <xf numFmtId="0" fontId="25" fillId="0" borderId="67" xfId="4" applyFont="1" applyFill="1" applyBorder="1" applyAlignment="1">
      <alignment horizontal="center" vertical="center"/>
    </xf>
    <xf numFmtId="0" fontId="25" fillId="0" borderId="68" xfId="4" applyFont="1" applyFill="1" applyBorder="1" applyAlignment="1">
      <alignment horizontal="center" vertical="center"/>
    </xf>
    <xf numFmtId="0" fontId="25" fillId="0" borderId="16" xfId="4" applyFont="1" applyFill="1" applyBorder="1" applyAlignment="1">
      <alignment vertical="center"/>
    </xf>
    <xf numFmtId="0" fontId="25" fillId="0" borderId="17" xfId="4" applyFont="1" applyFill="1" applyBorder="1" applyAlignment="1">
      <alignment vertical="center"/>
    </xf>
    <xf numFmtId="0" fontId="25" fillId="0" borderId="55" xfId="4" applyFont="1" applyFill="1" applyBorder="1" applyAlignment="1">
      <alignment vertical="center"/>
    </xf>
    <xf numFmtId="0" fontId="25" fillId="0" borderId="22" xfId="4" applyFont="1" applyFill="1" applyBorder="1" applyAlignment="1">
      <alignment vertical="center"/>
    </xf>
    <xf numFmtId="0" fontId="25" fillId="0" borderId="0" xfId="4" applyFont="1" applyFill="1" applyBorder="1" applyAlignment="1">
      <alignment vertical="center"/>
    </xf>
    <xf numFmtId="0" fontId="25" fillId="0" borderId="7" xfId="4" applyFont="1" applyFill="1" applyBorder="1" applyAlignment="1">
      <alignment vertical="center"/>
    </xf>
    <xf numFmtId="38" fontId="26" fillId="5" borderId="56" xfId="3" applyFont="1" applyFill="1" applyBorder="1" applyAlignment="1">
      <alignment horizontal="right" vertical="center"/>
    </xf>
    <xf numFmtId="38" fontId="26" fillId="5" borderId="17" xfId="3" applyFont="1" applyFill="1" applyBorder="1" applyAlignment="1">
      <alignment horizontal="right" vertical="center"/>
    </xf>
    <xf numFmtId="38" fontId="26" fillId="5" borderId="55" xfId="3" applyFont="1" applyFill="1" applyBorder="1" applyAlignment="1">
      <alignment horizontal="right" vertical="center"/>
    </xf>
    <xf numFmtId="38" fontId="22" fillId="0" borderId="17" xfId="3" applyFont="1" applyFill="1" applyBorder="1" applyAlignment="1">
      <alignment vertical="center"/>
    </xf>
    <xf numFmtId="0" fontId="28" fillId="0" borderId="26"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42" xfId="0" applyFont="1" applyFill="1" applyBorder="1" applyAlignment="1">
      <alignment vertical="center" wrapText="1"/>
    </xf>
    <xf numFmtId="0" fontId="28" fillId="0" borderId="143" xfId="0" applyFont="1" applyFill="1" applyBorder="1" applyAlignment="1">
      <alignment vertical="center" wrapText="1"/>
    </xf>
    <xf numFmtId="38" fontId="28" fillId="0" borderId="144" xfId="6" applyFont="1" applyFill="1" applyBorder="1" applyAlignment="1">
      <alignment vertical="center" wrapText="1"/>
    </xf>
    <xf numFmtId="0" fontId="28" fillId="0" borderId="2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5" fillId="0" borderId="0" xfId="5" applyFont="1" applyAlignment="1">
      <alignment horizontal="center" vertical="center"/>
    </xf>
    <xf numFmtId="0" fontId="12" fillId="0" borderId="48" xfId="5" applyFont="1" applyBorder="1" applyAlignment="1">
      <alignment horizontal="center" vertical="center"/>
    </xf>
    <xf numFmtId="0" fontId="12" fillId="0" borderId="20" xfId="5" applyFont="1" applyBorder="1" applyAlignment="1">
      <alignment horizontal="center" vertical="center"/>
    </xf>
    <xf numFmtId="0" fontId="12" fillId="0" borderId="21" xfId="5" applyFont="1" applyBorder="1" applyAlignment="1">
      <alignment horizontal="center" vertical="center"/>
    </xf>
    <xf numFmtId="0" fontId="12" fillId="0" borderId="19" xfId="5" applyFont="1" applyBorder="1" applyAlignment="1">
      <alignment horizontal="center" vertical="center"/>
    </xf>
    <xf numFmtId="0" fontId="9" fillId="0" borderId="26"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12" fillId="0" borderId="24" xfId="1" applyBorder="1" applyAlignment="1">
      <alignment vertical="center"/>
    </xf>
    <xf numFmtId="0" fontId="12" fillId="0" borderId="25" xfId="1" applyBorder="1" applyAlignment="1">
      <alignment vertical="center"/>
    </xf>
    <xf numFmtId="0" fontId="9" fillId="0" borderId="2" xfId="1" applyFont="1" applyBorder="1" applyAlignment="1">
      <alignment vertical="center"/>
    </xf>
    <xf numFmtId="0" fontId="11" fillId="0" borderId="26" xfId="1" applyFont="1" applyBorder="1" applyAlignment="1">
      <alignment vertical="center" wrapText="1"/>
    </xf>
    <xf numFmtId="0" fontId="4" fillId="0" borderId="24" xfId="1" applyFont="1" applyBorder="1" applyAlignment="1">
      <alignment vertical="center" wrapText="1"/>
    </xf>
    <xf numFmtId="0" fontId="4" fillId="0" borderId="25" xfId="1" applyFont="1" applyBorder="1" applyAlignment="1">
      <alignment vertical="center" wrapText="1"/>
    </xf>
    <xf numFmtId="0" fontId="9" fillId="0" borderId="26"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1"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Alignment="1">
      <alignment horizontal="distributed" vertical="center"/>
    </xf>
    <xf numFmtId="0" fontId="9" fillId="0" borderId="0" xfId="1" applyFont="1" applyAlignment="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8" xfId="1" applyFont="1" applyBorder="1" applyAlignment="1">
      <alignment horizontal="right" vertical="center"/>
    </xf>
    <xf numFmtId="0" fontId="9" fillId="0" borderId="1" xfId="1" applyFont="1" applyBorder="1" applyAlignment="1">
      <alignment horizontal="right" vertical="center"/>
    </xf>
    <xf numFmtId="0" fontId="9" fillId="0" borderId="9" xfId="1" applyFont="1" applyBorder="1" applyAlignment="1">
      <alignment horizontal="right" vertical="center"/>
    </xf>
    <xf numFmtId="0" fontId="9" fillId="0" borderId="26"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6" xfId="1" applyFont="1" applyBorder="1" applyAlignment="1">
      <alignment vertical="center"/>
    </xf>
    <xf numFmtId="0" fontId="9" fillId="0" borderId="0" xfId="1" applyFont="1" applyBorder="1" applyAlignment="1">
      <alignment vertical="center"/>
    </xf>
    <xf numFmtId="0" fontId="14" fillId="0" borderId="0" xfId="1" applyFont="1" applyAlignment="1">
      <alignment horizontal="center" vertical="center"/>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0" xfId="5" applyFont="1" applyAlignment="1">
      <alignment horizontal="center" vertical="center"/>
    </xf>
    <xf numFmtId="0" fontId="17" fillId="0" borderId="0" xfId="5" applyFont="1" applyAlignment="1">
      <alignment horizontal="left" vertical="center"/>
    </xf>
    <xf numFmtId="0" fontId="16" fillId="0" borderId="0" xfId="0" applyFont="1" applyAlignment="1">
      <alignment horizontal="center"/>
    </xf>
    <xf numFmtId="0" fontId="16" fillId="0" borderId="0" xfId="5" applyFont="1" applyFill="1" applyAlignment="1">
      <alignment horizontal="center"/>
    </xf>
    <xf numFmtId="0" fontId="30" fillId="0" borderId="0" xfId="5" applyFont="1" applyAlignment="1">
      <alignment horizontal="center" vertical="center"/>
    </xf>
    <xf numFmtId="0" fontId="9" fillId="0" borderId="0" xfId="5" applyFont="1" applyAlignment="1">
      <alignment horizontal="distributed" vertical="center"/>
    </xf>
    <xf numFmtId="0" fontId="16" fillId="0" borderId="0" xfId="5" applyFont="1" applyAlignment="1">
      <alignment horizontal="center"/>
    </xf>
    <xf numFmtId="0" fontId="4" fillId="0" borderId="0" xfId="0" applyFont="1" applyAlignment="1">
      <alignment horizontal="left" wrapText="1"/>
    </xf>
    <xf numFmtId="0" fontId="29" fillId="0" borderId="0" xfId="5" applyFont="1" applyAlignment="1">
      <alignment horizontal="center" vertical="center"/>
    </xf>
    <xf numFmtId="0" fontId="12" fillId="0" borderId="0" xfId="5" applyFont="1" applyAlignment="1">
      <alignment shrinkToFit="1"/>
    </xf>
    <xf numFmtId="0" fontId="12" fillId="0" borderId="26" xfId="5" applyFont="1" applyBorder="1" applyAlignment="1">
      <alignment horizontal="center" vertical="center"/>
    </xf>
    <xf numFmtId="0" fontId="12" fillId="0" borderId="24" xfId="5" applyFont="1" applyBorder="1" applyAlignment="1">
      <alignment horizontal="center" vertical="center"/>
    </xf>
    <xf numFmtId="0" fontId="12" fillId="0" borderId="25" xfId="5" applyFont="1" applyBorder="1" applyAlignment="1">
      <alignment horizontal="center" vertical="center"/>
    </xf>
    <xf numFmtId="0" fontId="5" fillId="0" borderId="26" xfId="5" applyFont="1" applyBorder="1" applyAlignment="1">
      <alignment horizontal="center" vertical="center"/>
    </xf>
    <xf numFmtId="0" fontId="5" fillId="0" borderId="24" xfId="5" applyFont="1" applyBorder="1" applyAlignment="1">
      <alignment horizontal="center" vertical="center"/>
    </xf>
    <xf numFmtId="0" fontId="5" fillId="0" borderId="25" xfId="5" applyFont="1" applyBorder="1" applyAlignment="1">
      <alignment horizontal="center" vertical="center"/>
    </xf>
  </cellXfs>
  <cellStyles count="7">
    <cellStyle name="桁区切り" xfId="6" builtinId="6"/>
    <cellStyle name="桁区切り 2" xfId="3" xr:uid="{00000000-0005-0000-0000-000001000000}"/>
    <cellStyle name="標準" xfId="0" builtinId="0"/>
    <cellStyle name="標準 2" xfId="4" xr:uid="{00000000-0005-0000-0000-000003000000}"/>
    <cellStyle name="標準 3" xfId="1" xr:uid="{00000000-0005-0000-0000-000004000000}"/>
    <cellStyle name="標準 4" xfId="5" xr:uid="{00000000-0005-0000-0000-000005000000}"/>
    <cellStyle name="標準_所要資金及び事業開始" xfId="2" xr:uid="{00000000-0005-0000-0000-000006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266700</xdr:rowOff>
    </xdr:from>
    <xdr:to>
      <xdr:col>6</xdr:col>
      <xdr:colOff>9525</xdr:colOff>
      <xdr:row>21</xdr:row>
      <xdr:rowOff>9525</xdr:rowOff>
    </xdr:to>
    <xdr:cxnSp macro="">
      <xdr:nvCxnSpPr>
        <xdr:cNvPr id="2" name="直線コネクタ 5">
          <a:extLst>
            <a:ext uri="{FF2B5EF4-FFF2-40B4-BE49-F238E27FC236}">
              <a16:creationId xmlns:a16="http://schemas.microsoft.com/office/drawing/2014/main" id="{00000000-0008-0000-0100-000002000000}"/>
            </a:ext>
          </a:extLst>
        </xdr:cNvPr>
        <xdr:cNvCxnSpPr>
          <a:cxnSpLocks noChangeShapeType="1"/>
        </xdr:cNvCxnSpPr>
      </xdr:nvCxnSpPr>
      <xdr:spPr bwMode="auto">
        <a:xfrm>
          <a:off x="400050" y="4657725"/>
          <a:ext cx="809625" cy="5429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7</xdr:row>
      <xdr:rowOff>47625</xdr:rowOff>
    </xdr:from>
    <xdr:to>
      <xdr:col>11</xdr:col>
      <xdr:colOff>419100</xdr:colOff>
      <xdr:row>7</xdr:row>
      <xdr:rowOff>228600</xdr:rowOff>
    </xdr:to>
    <xdr:sp macro="" textlink="">
      <xdr:nvSpPr>
        <xdr:cNvPr id="2" name="円/楕円 1">
          <a:extLst>
            <a:ext uri="{FF2B5EF4-FFF2-40B4-BE49-F238E27FC236}">
              <a16:creationId xmlns:a16="http://schemas.microsoft.com/office/drawing/2014/main" id="{00000000-0008-0000-0800-000002000000}"/>
            </a:ext>
          </a:extLst>
        </xdr:cNvPr>
        <xdr:cNvSpPr>
          <a:spLocks noChangeArrowheads="1"/>
        </xdr:cNvSpPr>
      </xdr:nvSpPr>
      <xdr:spPr bwMode="auto">
        <a:xfrm>
          <a:off x="7648575" y="1666875"/>
          <a:ext cx="3143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114300</xdr:colOff>
      <xdr:row>8</xdr:row>
      <xdr:rowOff>38100</xdr:rowOff>
    </xdr:from>
    <xdr:to>
      <xdr:col>11</xdr:col>
      <xdr:colOff>428625</xdr:colOff>
      <xdr:row>8</xdr:row>
      <xdr:rowOff>219075</xdr:rowOff>
    </xdr:to>
    <xdr:sp macro="" textlink="">
      <xdr:nvSpPr>
        <xdr:cNvPr id="3" name="円/楕円 1">
          <a:extLst>
            <a:ext uri="{FF2B5EF4-FFF2-40B4-BE49-F238E27FC236}">
              <a16:creationId xmlns:a16="http://schemas.microsoft.com/office/drawing/2014/main" id="{00000000-0008-0000-0800-000003000000}"/>
            </a:ext>
          </a:extLst>
        </xdr:cNvPr>
        <xdr:cNvSpPr>
          <a:spLocks noChangeArrowheads="1"/>
        </xdr:cNvSpPr>
      </xdr:nvSpPr>
      <xdr:spPr bwMode="auto">
        <a:xfrm>
          <a:off x="7658100" y="1943100"/>
          <a:ext cx="3143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view="pageBreakPreview" topLeftCell="A17" zoomScaleNormal="100" zoomScaleSheetLayoutView="100" workbookViewId="0">
      <selection activeCell="D6" sqref="D6"/>
    </sheetView>
  </sheetViews>
  <sheetFormatPr defaultRowHeight="13.2" x14ac:dyDescent="0.2"/>
  <cols>
    <col min="1" max="1" width="3.6640625" style="70" customWidth="1"/>
    <col min="2" max="2" width="8.109375" style="70" customWidth="1"/>
    <col min="3" max="3" width="13.21875" style="70" customWidth="1"/>
    <col min="4" max="5" width="13.109375" style="70" customWidth="1"/>
    <col min="6" max="9" width="9" style="70"/>
    <col min="10" max="10" width="9.109375" style="70" customWidth="1"/>
    <col min="11" max="11" width="3.21875" style="70" customWidth="1"/>
    <col min="12" max="256" width="9" style="70"/>
    <col min="257" max="257" width="3.6640625" style="70" customWidth="1"/>
    <col min="258" max="258" width="8.109375" style="70" customWidth="1"/>
    <col min="259" max="259" width="13.21875" style="70" customWidth="1"/>
    <col min="260" max="261" width="13.109375" style="70" customWidth="1"/>
    <col min="262" max="265" width="9" style="70"/>
    <col min="266" max="266" width="9.109375" style="70" customWidth="1"/>
    <col min="267" max="267" width="3.21875" style="70" customWidth="1"/>
    <col min="268" max="512" width="9" style="70"/>
    <col min="513" max="513" width="3.6640625" style="70" customWidth="1"/>
    <col min="514" max="514" width="8.109375" style="70" customWidth="1"/>
    <col min="515" max="515" width="13.21875" style="70" customWidth="1"/>
    <col min="516" max="517" width="13.109375" style="70" customWidth="1"/>
    <col min="518" max="521" width="9" style="70"/>
    <col min="522" max="522" width="9.109375" style="70" customWidth="1"/>
    <col min="523" max="523" width="3.21875" style="70" customWidth="1"/>
    <col min="524" max="768" width="9" style="70"/>
    <col min="769" max="769" width="3.6640625" style="70" customWidth="1"/>
    <col min="770" max="770" width="8.109375" style="70" customWidth="1"/>
    <col min="771" max="771" width="13.21875" style="70" customWidth="1"/>
    <col min="772" max="773" width="13.109375" style="70" customWidth="1"/>
    <col min="774" max="777" width="9" style="70"/>
    <col min="778" max="778" width="9.109375" style="70" customWidth="1"/>
    <col min="779" max="779" width="3.21875" style="70" customWidth="1"/>
    <col min="780" max="1024" width="9" style="70"/>
    <col min="1025" max="1025" width="3.6640625" style="70" customWidth="1"/>
    <col min="1026" max="1026" width="8.109375" style="70" customWidth="1"/>
    <col min="1027" max="1027" width="13.21875" style="70" customWidth="1"/>
    <col min="1028" max="1029" width="13.109375" style="70" customWidth="1"/>
    <col min="1030" max="1033" width="9" style="70"/>
    <col min="1034" max="1034" width="9.109375" style="70" customWidth="1"/>
    <col min="1035" max="1035" width="3.21875" style="70" customWidth="1"/>
    <col min="1036" max="1280" width="9" style="70"/>
    <col min="1281" max="1281" width="3.6640625" style="70" customWidth="1"/>
    <col min="1282" max="1282" width="8.109375" style="70" customWidth="1"/>
    <col min="1283" max="1283" width="13.21875" style="70" customWidth="1"/>
    <col min="1284" max="1285" width="13.109375" style="70" customWidth="1"/>
    <col min="1286" max="1289" width="9" style="70"/>
    <col min="1290" max="1290" width="9.109375" style="70" customWidth="1"/>
    <col min="1291" max="1291" width="3.21875" style="70" customWidth="1"/>
    <col min="1292" max="1536" width="9" style="70"/>
    <col min="1537" max="1537" width="3.6640625" style="70" customWidth="1"/>
    <col min="1538" max="1538" width="8.109375" style="70" customWidth="1"/>
    <col min="1539" max="1539" width="13.21875" style="70" customWidth="1"/>
    <col min="1540" max="1541" width="13.109375" style="70" customWidth="1"/>
    <col min="1542" max="1545" width="9" style="70"/>
    <col min="1546" max="1546" width="9.109375" style="70" customWidth="1"/>
    <col min="1547" max="1547" width="3.21875" style="70" customWidth="1"/>
    <col min="1548" max="1792" width="9" style="70"/>
    <col min="1793" max="1793" width="3.6640625" style="70" customWidth="1"/>
    <col min="1794" max="1794" width="8.109375" style="70" customWidth="1"/>
    <col min="1795" max="1795" width="13.21875" style="70" customWidth="1"/>
    <col min="1796" max="1797" width="13.109375" style="70" customWidth="1"/>
    <col min="1798" max="1801" width="9" style="70"/>
    <col min="1802" max="1802" width="9.109375" style="70" customWidth="1"/>
    <col min="1803" max="1803" width="3.21875" style="70" customWidth="1"/>
    <col min="1804" max="2048" width="9" style="70"/>
    <col min="2049" max="2049" width="3.6640625" style="70" customWidth="1"/>
    <col min="2050" max="2050" width="8.109375" style="70" customWidth="1"/>
    <col min="2051" max="2051" width="13.21875" style="70" customWidth="1"/>
    <col min="2052" max="2053" width="13.109375" style="70" customWidth="1"/>
    <col min="2054" max="2057" width="9" style="70"/>
    <col min="2058" max="2058" width="9.109375" style="70" customWidth="1"/>
    <col min="2059" max="2059" width="3.21875" style="70" customWidth="1"/>
    <col min="2060" max="2304" width="9" style="70"/>
    <col min="2305" max="2305" width="3.6640625" style="70" customWidth="1"/>
    <col min="2306" max="2306" width="8.109375" style="70" customWidth="1"/>
    <col min="2307" max="2307" width="13.21875" style="70" customWidth="1"/>
    <col min="2308" max="2309" width="13.109375" style="70" customWidth="1"/>
    <col min="2310" max="2313" width="9" style="70"/>
    <col min="2314" max="2314" width="9.109375" style="70" customWidth="1"/>
    <col min="2315" max="2315" width="3.21875" style="70" customWidth="1"/>
    <col min="2316" max="2560" width="9" style="70"/>
    <col min="2561" max="2561" width="3.6640625" style="70" customWidth="1"/>
    <col min="2562" max="2562" width="8.109375" style="70" customWidth="1"/>
    <col min="2563" max="2563" width="13.21875" style="70" customWidth="1"/>
    <col min="2564" max="2565" width="13.109375" style="70" customWidth="1"/>
    <col min="2566" max="2569" width="9" style="70"/>
    <col min="2570" max="2570" width="9.109375" style="70" customWidth="1"/>
    <col min="2571" max="2571" width="3.21875" style="70" customWidth="1"/>
    <col min="2572" max="2816" width="9" style="70"/>
    <col min="2817" max="2817" width="3.6640625" style="70" customWidth="1"/>
    <col min="2818" max="2818" width="8.109375" style="70" customWidth="1"/>
    <col min="2819" max="2819" width="13.21875" style="70" customWidth="1"/>
    <col min="2820" max="2821" width="13.109375" style="70" customWidth="1"/>
    <col min="2822" max="2825" width="9" style="70"/>
    <col min="2826" max="2826" width="9.109375" style="70" customWidth="1"/>
    <col min="2827" max="2827" width="3.21875" style="70" customWidth="1"/>
    <col min="2828" max="3072" width="9" style="70"/>
    <col min="3073" max="3073" width="3.6640625" style="70" customWidth="1"/>
    <col min="3074" max="3074" width="8.109375" style="70" customWidth="1"/>
    <col min="3075" max="3075" width="13.21875" style="70" customWidth="1"/>
    <col min="3076" max="3077" width="13.109375" style="70" customWidth="1"/>
    <col min="3078" max="3081" width="9" style="70"/>
    <col min="3082" max="3082" width="9.109375" style="70" customWidth="1"/>
    <col min="3083" max="3083" width="3.21875" style="70" customWidth="1"/>
    <col min="3084" max="3328" width="9" style="70"/>
    <col min="3329" max="3329" width="3.6640625" style="70" customWidth="1"/>
    <col min="3330" max="3330" width="8.109375" style="70" customWidth="1"/>
    <col min="3331" max="3331" width="13.21875" style="70" customWidth="1"/>
    <col min="3332" max="3333" width="13.109375" style="70" customWidth="1"/>
    <col min="3334" max="3337" width="9" style="70"/>
    <col min="3338" max="3338" width="9.109375" style="70" customWidth="1"/>
    <col min="3339" max="3339" width="3.21875" style="70" customWidth="1"/>
    <col min="3340" max="3584" width="9" style="70"/>
    <col min="3585" max="3585" width="3.6640625" style="70" customWidth="1"/>
    <col min="3586" max="3586" width="8.109375" style="70" customWidth="1"/>
    <col min="3587" max="3587" width="13.21875" style="70" customWidth="1"/>
    <col min="3588" max="3589" width="13.109375" style="70" customWidth="1"/>
    <col min="3590" max="3593" width="9" style="70"/>
    <col min="3594" max="3594" width="9.109375" style="70" customWidth="1"/>
    <col min="3595" max="3595" width="3.21875" style="70" customWidth="1"/>
    <col min="3596" max="3840" width="9" style="70"/>
    <col min="3841" max="3841" width="3.6640625" style="70" customWidth="1"/>
    <col min="3842" max="3842" width="8.109375" style="70" customWidth="1"/>
    <col min="3843" max="3843" width="13.21875" style="70" customWidth="1"/>
    <col min="3844" max="3845" width="13.109375" style="70" customWidth="1"/>
    <col min="3846" max="3849" width="9" style="70"/>
    <col min="3850" max="3850" width="9.109375" style="70" customWidth="1"/>
    <col min="3851" max="3851" width="3.21875" style="70" customWidth="1"/>
    <col min="3852" max="4096" width="9" style="70"/>
    <col min="4097" max="4097" width="3.6640625" style="70" customWidth="1"/>
    <col min="4098" max="4098" width="8.109375" style="70" customWidth="1"/>
    <col min="4099" max="4099" width="13.21875" style="70" customWidth="1"/>
    <col min="4100" max="4101" width="13.109375" style="70" customWidth="1"/>
    <col min="4102" max="4105" width="9" style="70"/>
    <col min="4106" max="4106" width="9.109375" style="70" customWidth="1"/>
    <col min="4107" max="4107" width="3.21875" style="70" customWidth="1"/>
    <col min="4108" max="4352" width="9" style="70"/>
    <col min="4353" max="4353" width="3.6640625" style="70" customWidth="1"/>
    <col min="4354" max="4354" width="8.109375" style="70" customWidth="1"/>
    <col min="4355" max="4355" width="13.21875" style="70" customWidth="1"/>
    <col min="4356" max="4357" width="13.109375" style="70" customWidth="1"/>
    <col min="4358" max="4361" width="9" style="70"/>
    <col min="4362" max="4362" width="9.109375" style="70" customWidth="1"/>
    <col min="4363" max="4363" width="3.21875" style="70" customWidth="1"/>
    <col min="4364" max="4608" width="9" style="70"/>
    <col min="4609" max="4609" width="3.6640625" style="70" customWidth="1"/>
    <col min="4610" max="4610" width="8.109375" style="70" customWidth="1"/>
    <col min="4611" max="4611" width="13.21875" style="70" customWidth="1"/>
    <col min="4612" max="4613" width="13.109375" style="70" customWidth="1"/>
    <col min="4614" max="4617" width="9" style="70"/>
    <col min="4618" max="4618" width="9.109375" style="70" customWidth="1"/>
    <col min="4619" max="4619" width="3.21875" style="70" customWidth="1"/>
    <col min="4620" max="4864" width="9" style="70"/>
    <col min="4865" max="4865" width="3.6640625" style="70" customWidth="1"/>
    <col min="4866" max="4866" width="8.109375" style="70" customWidth="1"/>
    <col min="4867" max="4867" width="13.21875" style="70" customWidth="1"/>
    <col min="4868" max="4869" width="13.109375" style="70" customWidth="1"/>
    <col min="4870" max="4873" width="9" style="70"/>
    <col min="4874" max="4874" width="9.109375" style="70" customWidth="1"/>
    <col min="4875" max="4875" width="3.21875" style="70" customWidth="1"/>
    <col min="4876" max="5120" width="9" style="70"/>
    <col min="5121" max="5121" width="3.6640625" style="70" customWidth="1"/>
    <col min="5122" max="5122" width="8.109375" style="70" customWidth="1"/>
    <col min="5123" max="5123" width="13.21875" style="70" customWidth="1"/>
    <col min="5124" max="5125" width="13.109375" style="70" customWidth="1"/>
    <col min="5126" max="5129" width="9" style="70"/>
    <col min="5130" max="5130" width="9.109375" style="70" customWidth="1"/>
    <col min="5131" max="5131" width="3.21875" style="70" customWidth="1"/>
    <col min="5132" max="5376" width="9" style="70"/>
    <col min="5377" max="5377" width="3.6640625" style="70" customWidth="1"/>
    <col min="5378" max="5378" width="8.109375" style="70" customWidth="1"/>
    <col min="5379" max="5379" width="13.21875" style="70" customWidth="1"/>
    <col min="5380" max="5381" width="13.109375" style="70" customWidth="1"/>
    <col min="5382" max="5385" width="9" style="70"/>
    <col min="5386" max="5386" width="9.109375" style="70" customWidth="1"/>
    <col min="5387" max="5387" width="3.21875" style="70" customWidth="1"/>
    <col min="5388" max="5632" width="9" style="70"/>
    <col min="5633" max="5633" width="3.6640625" style="70" customWidth="1"/>
    <col min="5634" max="5634" width="8.109375" style="70" customWidth="1"/>
    <col min="5635" max="5635" width="13.21875" style="70" customWidth="1"/>
    <col min="5636" max="5637" width="13.109375" style="70" customWidth="1"/>
    <col min="5638" max="5641" width="9" style="70"/>
    <col min="5642" max="5642" width="9.109375" style="70" customWidth="1"/>
    <col min="5643" max="5643" width="3.21875" style="70" customWidth="1"/>
    <col min="5644" max="5888" width="9" style="70"/>
    <col min="5889" max="5889" width="3.6640625" style="70" customWidth="1"/>
    <col min="5890" max="5890" width="8.109375" style="70" customWidth="1"/>
    <col min="5891" max="5891" width="13.21875" style="70" customWidth="1"/>
    <col min="5892" max="5893" width="13.109375" style="70" customWidth="1"/>
    <col min="5894" max="5897" width="9" style="70"/>
    <col min="5898" max="5898" width="9.109375" style="70" customWidth="1"/>
    <col min="5899" max="5899" width="3.21875" style="70" customWidth="1"/>
    <col min="5900" max="6144" width="9" style="70"/>
    <col min="6145" max="6145" width="3.6640625" style="70" customWidth="1"/>
    <col min="6146" max="6146" width="8.109375" style="70" customWidth="1"/>
    <col min="6147" max="6147" width="13.21875" style="70" customWidth="1"/>
    <col min="6148" max="6149" width="13.109375" style="70" customWidth="1"/>
    <col min="6150" max="6153" width="9" style="70"/>
    <col min="6154" max="6154" width="9.109375" style="70" customWidth="1"/>
    <col min="6155" max="6155" width="3.21875" style="70" customWidth="1"/>
    <col min="6156" max="6400" width="9" style="70"/>
    <col min="6401" max="6401" width="3.6640625" style="70" customWidth="1"/>
    <col min="6402" max="6402" width="8.109375" style="70" customWidth="1"/>
    <col min="6403" max="6403" width="13.21875" style="70" customWidth="1"/>
    <col min="6404" max="6405" width="13.109375" style="70" customWidth="1"/>
    <col min="6406" max="6409" width="9" style="70"/>
    <col min="6410" max="6410" width="9.109375" style="70" customWidth="1"/>
    <col min="6411" max="6411" width="3.21875" style="70" customWidth="1"/>
    <col min="6412" max="6656" width="9" style="70"/>
    <col min="6657" max="6657" width="3.6640625" style="70" customWidth="1"/>
    <col min="6658" max="6658" width="8.109375" style="70" customWidth="1"/>
    <col min="6659" max="6659" width="13.21875" style="70" customWidth="1"/>
    <col min="6660" max="6661" width="13.109375" style="70" customWidth="1"/>
    <col min="6662" max="6665" width="9" style="70"/>
    <col min="6666" max="6666" width="9.109375" style="70" customWidth="1"/>
    <col min="6667" max="6667" width="3.21875" style="70" customWidth="1"/>
    <col min="6668" max="6912" width="9" style="70"/>
    <col min="6913" max="6913" width="3.6640625" style="70" customWidth="1"/>
    <col min="6914" max="6914" width="8.109375" style="70" customWidth="1"/>
    <col min="6915" max="6915" width="13.21875" style="70" customWidth="1"/>
    <col min="6916" max="6917" width="13.109375" style="70" customWidth="1"/>
    <col min="6918" max="6921" width="9" style="70"/>
    <col min="6922" max="6922" width="9.109375" style="70" customWidth="1"/>
    <col min="6923" max="6923" width="3.21875" style="70" customWidth="1"/>
    <col min="6924" max="7168" width="9" style="70"/>
    <col min="7169" max="7169" width="3.6640625" style="70" customWidth="1"/>
    <col min="7170" max="7170" width="8.109375" style="70" customWidth="1"/>
    <col min="7171" max="7171" width="13.21875" style="70" customWidth="1"/>
    <col min="7172" max="7173" width="13.109375" style="70" customWidth="1"/>
    <col min="7174" max="7177" width="9" style="70"/>
    <col min="7178" max="7178" width="9.109375" style="70" customWidth="1"/>
    <col min="7179" max="7179" width="3.21875" style="70" customWidth="1"/>
    <col min="7180" max="7424" width="9" style="70"/>
    <col min="7425" max="7425" width="3.6640625" style="70" customWidth="1"/>
    <col min="7426" max="7426" width="8.109375" style="70" customWidth="1"/>
    <col min="7427" max="7427" width="13.21875" style="70" customWidth="1"/>
    <col min="7428" max="7429" width="13.109375" style="70" customWidth="1"/>
    <col min="7430" max="7433" width="9" style="70"/>
    <col min="7434" max="7434" width="9.109375" style="70" customWidth="1"/>
    <col min="7435" max="7435" width="3.21875" style="70" customWidth="1"/>
    <col min="7436" max="7680" width="9" style="70"/>
    <col min="7681" max="7681" width="3.6640625" style="70" customWidth="1"/>
    <col min="7682" max="7682" width="8.109375" style="70" customWidth="1"/>
    <col min="7683" max="7683" width="13.21875" style="70" customWidth="1"/>
    <col min="7684" max="7685" width="13.109375" style="70" customWidth="1"/>
    <col min="7686" max="7689" width="9" style="70"/>
    <col min="7690" max="7690" width="9.109375" style="70" customWidth="1"/>
    <col min="7691" max="7691" width="3.21875" style="70" customWidth="1"/>
    <col min="7692" max="7936" width="9" style="70"/>
    <col min="7937" max="7937" width="3.6640625" style="70" customWidth="1"/>
    <col min="7938" max="7938" width="8.109375" style="70" customWidth="1"/>
    <col min="7939" max="7939" width="13.21875" style="70" customWidth="1"/>
    <col min="7940" max="7941" width="13.109375" style="70" customWidth="1"/>
    <col min="7942" max="7945" width="9" style="70"/>
    <col min="7946" max="7946" width="9.109375" style="70" customWidth="1"/>
    <col min="7947" max="7947" width="3.21875" style="70" customWidth="1"/>
    <col min="7948" max="8192" width="9" style="70"/>
    <col min="8193" max="8193" width="3.6640625" style="70" customWidth="1"/>
    <col min="8194" max="8194" width="8.109375" style="70" customWidth="1"/>
    <col min="8195" max="8195" width="13.21875" style="70" customWidth="1"/>
    <col min="8196" max="8197" width="13.109375" style="70" customWidth="1"/>
    <col min="8198" max="8201" width="9" style="70"/>
    <col min="8202" max="8202" width="9.109375" style="70" customWidth="1"/>
    <col min="8203" max="8203" width="3.21875" style="70" customWidth="1"/>
    <col min="8204" max="8448" width="9" style="70"/>
    <col min="8449" max="8449" width="3.6640625" style="70" customWidth="1"/>
    <col min="8450" max="8450" width="8.109375" style="70" customWidth="1"/>
    <col min="8451" max="8451" width="13.21875" style="70" customWidth="1"/>
    <col min="8452" max="8453" width="13.109375" style="70" customWidth="1"/>
    <col min="8454" max="8457" width="9" style="70"/>
    <col min="8458" max="8458" width="9.109375" style="70" customWidth="1"/>
    <col min="8459" max="8459" width="3.21875" style="70" customWidth="1"/>
    <col min="8460" max="8704" width="9" style="70"/>
    <col min="8705" max="8705" width="3.6640625" style="70" customWidth="1"/>
    <col min="8706" max="8706" width="8.109375" style="70" customWidth="1"/>
    <col min="8707" max="8707" width="13.21875" style="70" customWidth="1"/>
    <col min="8708" max="8709" width="13.109375" style="70" customWidth="1"/>
    <col min="8710" max="8713" width="9" style="70"/>
    <col min="8714" max="8714" width="9.109375" style="70" customWidth="1"/>
    <col min="8715" max="8715" width="3.21875" style="70" customWidth="1"/>
    <col min="8716" max="8960" width="9" style="70"/>
    <col min="8961" max="8961" width="3.6640625" style="70" customWidth="1"/>
    <col min="8962" max="8962" width="8.109375" style="70" customWidth="1"/>
    <col min="8963" max="8963" width="13.21875" style="70" customWidth="1"/>
    <col min="8964" max="8965" width="13.109375" style="70" customWidth="1"/>
    <col min="8966" max="8969" width="9" style="70"/>
    <col min="8970" max="8970" width="9.109375" style="70" customWidth="1"/>
    <col min="8971" max="8971" width="3.21875" style="70" customWidth="1"/>
    <col min="8972" max="9216" width="9" style="70"/>
    <col min="9217" max="9217" width="3.6640625" style="70" customWidth="1"/>
    <col min="9218" max="9218" width="8.109375" style="70" customWidth="1"/>
    <col min="9219" max="9219" width="13.21875" style="70" customWidth="1"/>
    <col min="9220" max="9221" width="13.109375" style="70" customWidth="1"/>
    <col min="9222" max="9225" width="9" style="70"/>
    <col min="9226" max="9226" width="9.109375" style="70" customWidth="1"/>
    <col min="9227" max="9227" width="3.21875" style="70" customWidth="1"/>
    <col min="9228" max="9472" width="9" style="70"/>
    <col min="9473" max="9473" width="3.6640625" style="70" customWidth="1"/>
    <col min="9474" max="9474" width="8.109375" style="70" customWidth="1"/>
    <col min="9475" max="9475" width="13.21875" style="70" customWidth="1"/>
    <col min="9476" max="9477" width="13.109375" style="70" customWidth="1"/>
    <col min="9478" max="9481" width="9" style="70"/>
    <col min="9482" max="9482" width="9.109375" style="70" customWidth="1"/>
    <col min="9483" max="9483" width="3.21875" style="70" customWidth="1"/>
    <col min="9484" max="9728" width="9" style="70"/>
    <col min="9729" max="9729" width="3.6640625" style="70" customWidth="1"/>
    <col min="9730" max="9730" width="8.109375" style="70" customWidth="1"/>
    <col min="9731" max="9731" width="13.21875" style="70" customWidth="1"/>
    <col min="9732" max="9733" width="13.109375" style="70" customWidth="1"/>
    <col min="9734" max="9737" width="9" style="70"/>
    <col min="9738" max="9738" width="9.109375" style="70" customWidth="1"/>
    <col min="9739" max="9739" width="3.21875" style="70" customWidth="1"/>
    <col min="9740" max="9984" width="9" style="70"/>
    <col min="9985" max="9985" width="3.6640625" style="70" customWidth="1"/>
    <col min="9986" max="9986" width="8.109375" style="70" customWidth="1"/>
    <col min="9987" max="9987" width="13.21875" style="70" customWidth="1"/>
    <col min="9988" max="9989" width="13.109375" style="70" customWidth="1"/>
    <col min="9990" max="9993" width="9" style="70"/>
    <col min="9994" max="9994" width="9.109375" style="70" customWidth="1"/>
    <col min="9995" max="9995" width="3.21875" style="70" customWidth="1"/>
    <col min="9996" max="10240" width="9" style="70"/>
    <col min="10241" max="10241" width="3.6640625" style="70" customWidth="1"/>
    <col min="10242" max="10242" width="8.109375" style="70" customWidth="1"/>
    <col min="10243" max="10243" width="13.21875" style="70" customWidth="1"/>
    <col min="10244" max="10245" width="13.109375" style="70" customWidth="1"/>
    <col min="10246" max="10249" width="9" style="70"/>
    <col min="10250" max="10250" width="9.109375" style="70" customWidth="1"/>
    <col min="10251" max="10251" width="3.21875" style="70" customWidth="1"/>
    <col min="10252" max="10496" width="9" style="70"/>
    <col min="10497" max="10497" width="3.6640625" style="70" customWidth="1"/>
    <col min="10498" max="10498" width="8.109375" style="70" customWidth="1"/>
    <col min="10499" max="10499" width="13.21875" style="70" customWidth="1"/>
    <col min="10500" max="10501" width="13.109375" style="70" customWidth="1"/>
    <col min="10502" max="10505" width="9" style="70"/>
    <col min="10506" max="10506" width="9.109375" style="70" customWidth="1"/>
    <col min="10507" max="10507" width="3.21875" style="70" customWidth="1"/>
    <col min="10508" max="10752" width="9" style="70"/>
    <col min="10753" max="10753" width="3.6640625" style="70" customWidth="1"/>
    <col min="10754" max="10754" width="8.109375" style="70" customWidth="1"/>
    <col min="10755" max="10755" width="13.21875" style="70" customWidth="1"/>
    <col min="10756" max="10757" width="13.109375" style="70" customWidth="1"/>
    <col min="10758" max="10761" width="9" style="70"/>
    <col min="10762" max="10762" width="9.109375" style="70" customWidth="1"/>
    <col min="10763" max="10763" width="3.21875" style="70" customWidth="1"/>
    <col min="10764" max="11008" width="9" style="70"/>
    <col min="11009" max="11009" width="3.6640625" style="70" customWidth="1"/>
    <col min="11010" max="11010" width="8.109375" style="70" customWidth="1"/>
    <col min="11011" max="11011" width="13.21875" style="70" customWidth="1"/>
    <col min="11012" max="11013" width="13.109375" style="70" customWidth="1"/>
    <col min="11014" max="11017" width="9" style="70"/>
    <col min="11018" max="11018" width="9.109375" style="70" customWidth="1"/>
    <col min="11019" max="11019" width="3.21875" style="70" customWidth="1"/>
    <col min="11020" max="11264" width="9" style="70"/>
    <col min="11265" max="11265" width="3.6640625" style="70" customWidth="1"/>
    <col min="11266" max="11266" width="8.109375" style="70" customWidth="1"/>
    <col min="11267" max="11267" width="13.21875" style="70" customWidth="1"/>
    <col min="11268" max="11269" width="13.109375" style="70" customWidth="1"/>
    <col min="11270" max="11273" width="9" style="70"/>
    <col min="11274" max="11274" width="9.109375" style="70" customWidth="1"/>
    <col min="11275" max="11275" width="3.21875" style="70" customWidth="1"/>
    <col min="11276" max="11520" width="9" style="70"/>
    <col min="11521" max="11521" width="3.6640625" style="70" customWidth="1"/>
    <col min="11522" max="11522" width="8.109375" style="70" customWidth="1"/>
    <col min="11523" max="11523" width="13.21875" style="70" customWidth="1"/>
    <col min="11524" max="11525" width="13.109375" style="70" customWidth="1"/>
    <col min="11526" max="11529" width="9" style="70"/>
    <col min="11530" max="11530" width="9.109375" style="70" customWidth="1"/>
    <col min="11531" max="11531" width="3.21875" style="70" customWidth="1"/>
    <col min="11532" max="11776" width="9" style="70"/>
    <col min="11777" max="11777" width="3.6640625" style="70" customWidth="1"/>
    <col min="11778" max="11778" width="8.109375" style="70" customWidth="1"/>
    <col min="11779" max="11779" width="13.21875" style="70" customWidth="1"/>
    <col min="11780" max="11781" width="13.109375" style="70" customWidth="1"/>
    <col min="11782" max="11785" width="9" style="70"/>
    <col min="11786" max="11786" width="9.109375" style="70" customWidth="1"/>
    <col min="11787" max="11787" width="3.21875" style="70" customWidth="1"/>
    <col min="11788" max="12032" width="9" style="70"/>
    <col min="12033" max="12033" width="3.6640625" style="70" customWidth="1"/>
    <col min="12034" max="12034" width="8.109375" style="70" customWidth="1"/>
    <col min="12035" max="12035" width="13.21875" style="70" customWidth="1"/>
    <col min="12036" max="12037" width="13.109375" style="70" customWidth="1"/>
    <col min="12038" max="12041" width="9" style="70"/>
    <col min="12042" max="12042" width="9.109375" style="70" customWidth="1"/>
    <col min="12043" max="12043" width="3.21875" style="70" customWidth="1"/>
    <col min="12044" max="12288" width="9" style="70"/>
    <col min="12289" max="12289" width="3.6640625" style="70" customWidth="1"/>
    <col min="12290" max="12290" width="8.109375" style="70" customWidth="1"/>
    <col min="12291" max="12291" width="13.21875" style="70" customWidth="1"/>
    <col min="12292" max="12293" width="13.109375" style="70" customWidth="1"/>
    <col min="12294" max="12297" width="9" style="70"/>
    <col min="12298" max="12298" width="9.109375" style="70" customWidth="1"/>
    <col min="12299" max="12299" width="3.21875" style="70" customWidth="1"/>
    <col min="12300" max="12544" width="9" style="70"/>
    <col min="12545" max="12545" width="3.6640625" style="70" customWidth="1"/>
    <col min="12546" max="12546" width="8.109375" style="70" customWidth="1"/>
    <col min="12547" max="12547" width="13.21875" style="70" customWidth="1"/>
    <col min="12548" max="12549" width="13.109375" style="70" customWidth="1"/>
    <col min="12550" max="12553" width="9" style="70"/>
    <col min="12554" max="12554" width="9.109375" style="70" customWidth="1"/>
    <col min="12555" max="12555" width="3.21875" style="70" customWidth="1"/>
    <col min="12556" max="12800" width="9" style="70"/>
    <col min="12801" max="12801" width="3.6640625" style="70" customWidth="1"/>
    <col min="12802" max="12802" width="8.109375" style="70" customWidth="1"/>
    <col min="12803" max="12803" width="13.21875" style="70" customWidth="1"/>
    <col min="12804" max="12805" width="13.109375" style="70" customWidth="1"/>
    <col min="12806" max="12809" width="9" style="70"/>
    <col min="12810" max="12810" width="9.109375" style="70" customWidth="1"/>
    <col min="12811" max="12811" width="3.21875" style="70" customWidth="1"/>
    <col min="12812" max="13056" width="9" style="70"/>
    <col min="13057" max="13057" width="3.6640625" style="70" customWidth="1"/>
    <col min="13058" max="13058" width="8.109375" style="70" customWidth="1"/>
    <col min="13059" max="13059" width="13.21875" style="70" customWidth="1"/>
    <col min="13060" max="13061" width="13.109375" style="70" customWidth="1"/>
    <col min="13062" max="13065" width="9" style="70"/>
    <col min="13066" max="13066" width="9.109375" style="70" customWidth="1"/>
    <col min="13067" max="13067" width="3.21875" style="70" customWidth="1"/>
    <col min="13068" max="13312" width="9" style="70"/>
    <col min="13313" max="13313" width="3.6640625" style="70" customWidth="1"/>
    <col min="13314" max="13314" width="8.109375" style="70" customWidth="1"/>
    <col min="13315" max="13315" width="13.21875" style="70" customWidth="1"/>
    <col min="13316" max="13317" width="13.109375" style="70" customWidth="1"/>
    <col min="13318" max="13321" width="9" style="70"/>
    <col min="13322" max="13322" width="9.109375" style="70" customWidth="1"/>
    <col min="13323" max="13323" width="3.21875" style="70" customWidth="1"/>
    <col min="13324" max="13568" width="9" style="70"/>
    <col min="13569" max="13569" width="3.6640625" style="70" customWidth="1"/>
    <col min="13570" max="13570" width="8.109375" style="70" customWidth="1"/>
    <col min="13571" max="13571" width="13.21875" style="70" customWidth="1"/>
    <col min="13572" max="13573" width="13.109375" style="70" customWidth="1"/>
    <col min="13574" max="13577" width="9" style="70"/>
    <col min="13578" max="13578" width="9.109375" style="70" customWidth="1"/>
    <col min="13579" max="13579" width="3.21875" style="70" customWidth="1"/>
    <col min="13580" max="13824" width="9" style="70"/>
    <col min="13825" max="13825" width="3.6640625" style="70" customWidth="1"/>
    <col min="13826" max="13826" width="8.109375" style="70" customWidth="1"/>
    <col min="13827" max="13827" width="13.21875" style="70" customWidth="1"/>
    <col min="13828" max="13829" width="13.109375" style="70" customWidth="1"/>
    <col min="13830" max="13833" width="9" style="70"/>
    <col min="13834" max="13834" width="9.109375" style="70" customWidth="1"/>
    <col min="13835" max="13835" width="3.21875" style="70" customWidth="1"/>
    <col min="13836" max="14080" width="9" style="70"/>
    <col min="14081" max="14081" width="3.6640625" style="70" customWidth="1"/>
    <col min="14082" max="14082" width="8.109375" style="70" customWidth="1"/>
    <col min="14083" max="14083" width="13.21875" style="70" customWidth="1"/>
    <col min="14084" max="14085" width="13.109375" style="70" customWidth="1"/>
    <col min="14086" max="14089" width="9" style="70"/>
    <col min="14090" max="14090" width="9.109375" style="70" customWidth="1"/>
    <col min="14091" max="14091" width="3.21875" style="70" customWidth="1"/>
    <col min="14092" max="14336" width="9" style="70"/>
    <col min="14337" max="14337" width="3.6640625" style="70" customWidth="1"/>
    <col min="14338" max="14338" width="8.109375" style="70" customWidth="1"/>
    <col min="14339" max="14339" width="13.21875" style="70" customWidth="1"/>
    <col min="14340" max="14341" width="13.109375" style="70" customWidth="1"/>
    <col min="14342" max="14345" width="9" style="70"/>
    <col min="14346" max="14346" width="9.109375" style="70" customWidth="1"/>
    <col min="14347" max="14347" width="3.21875" style="70" customWidth="1"/>
    <col min="14348" max="14592" width="9" style="70"/>
    <col min="14593" max="14593" width="3.6640625" style="70" customWidth="1"/>
    <col min="14594" max="14594" width="8.109375" style="70" customWidth="1"/>
    <col min="14595" max="14595" width="13.21875" style="70" customWidth="1"/>
    <col min="14596" max="14597" width="13.109375" style="70" customWidth="1"/>
    <col min="14598" max="14601" width="9" style="70"/>
    <col min="14602" max="14602" width="9.109375" style="70" customWidth="1"/>
    <col min="14603" max="14603" width="3.21875" style="70" customWidth="1"/>
    <col min="14604" max="14848" width="9" style="70"/>
    <col min="14849" max="14849" width="3.6640625" style="70" customWidth="1"/>
    <col min="14850" max="14850" width="8.109375" style="70" customWidth="1"/>
    <col min="14851" max="14851" width="13.21875" style="70" customWidth="1"/>
    <col min="14852" max="14853" width="13.109375" style="70" customWidth="1"/>
    <col min="14854" max="14857" width="9" style="70"/>
    <col min="14858" max="14858" width="9.109375" style="70" customWidth="1"/>
    <col min="14859" max="14859" width="3.21875" style="70" customWidth="1"/>
    <col min="14860" max="15104" width="9" style="70"/>
    <col min="15105" max="15105" width="3.6640625" style="70" customWidth="1"/>
    <col min="15106" max="15106" width="8.109375" style="70" customWidth="1"/>
    <col min="15107" max="15107" width="13.21875" style="70" customWidth="1"/>
    <col min="15108" max="15109" width="13.109375" style="70" customWidth="1"/>
    <col min="15110" max="15113" width="9" style="70"/>
    <col min="15114" max="15114" width="9.109375" style="70" customWidth="1"/>
    <col min="15115" max="15115" width="3.21875" style="70" customWidth="1"/>
    <col min="15116" max="15360" width="9" style="70"/>
    <col min="15361" max="15361" width="3.6640625" style="70" customWidth="1"/>
    <col min="15362" max="15362" width="8.109375" style="70" customWidth="1"/>
    <col min="15363" max="15363" width="13.21875" style="70" customWidth="1"/>
    <col min="15364" max="15365" width="13.109375" style="70" customWidth="1"/>
    <col min="15366" max="15369" width="9" style="70"/>
    <col min="15370" max="15370" width="9.109375" style="70" customWidth="1"/>
    <col min="15371" max="15371" width="3.21875" style="70" customWidth="1"/>
    <col min="15372" max="15616" width="9" style="70"/>
    <col min="15617" max="15617" width="3.6640625" style="70" customWidth="1"/>
    <col min="15618" max="15618" width="8.109375" style="70" customWidth="1"/>
    <col min="15619" max="15619" width="13.21875" style="70" customWidth="1"/>
    <col min="15620" max="15621" width="13.109375" style="70" customWidth="1"/>
    <col min="15622" max="15625" width="9" style="70"/>
    <col min="15626" max="15626" width="9.109375" style="70" customWidth="1"/>
    <col min="15627" max="15627" width="3.21875" style="70" customWidth="1"/>
    <col min="15628" max="15872" width="9" style="70"/>
    <col min="15873" max="15873" width="3.6640625" style="70" customWidth="1"/>
    <col min="15874" max="15874" width="8.109375" style="70" customWidth="1"/>
    <col min="15875" max="15875" width="13.21875" style="70" customWidth="1"/>
    <col min="15876" max="15877" width="13.109375" style="70" customWidth="1"/>
    <col min="15878" max="15881" width="9" style="70"/>
    <col min="15882" max="15882" width="9.109375" style="70" customWidth="1"/>
    <col min="15883" max="15883" width="3.21875" style="70" customWidth="1"/>
    <col min="15884" max="16128" width="9" style="70"/>
    <col min="16129" max="16129" width="3.6640625" style="70" customWidth="1"/>
    <col min="16130" max="16130" width="8.109375" style="70" customWidth="1"/>
    <col min="16131" max="16131" width="13.21875" style="70" customWidth="1"/>
    <col min="16132" max="16133" width="13.109375" style="70" customWidth="1"/>
    <col min="16134" max="16137" width="9" style="70"/>
    <col min="16138" max="16138" width="9.109375" style="70" customWidth="1"/>
    <col min="16139" max="16139" width="3.21875" style="70" customWidth="1"/>
    <col min="16140" max="16384" width="9" style="70"/>
  </cols>
  <sheetData>
    <row r="1" spans="2:10" ht="20.100000000000001" customHeight="1" x14ac:dyDescent="0.2">
      <c r="J1" s="270" t="s">
        <v>451</v>
      </c>
    </row>
    <row r="2" spans="2:10" ht="20.100000000000001" customHeight="1" x14ac:dyDescent="0.2">
      <c r="J2" s="270"/>
    </row>
    <row r="3" spans="2:10" ht="20.100000000000001" customHeight="1" x14ac:dyDescent="0.2"/>
    <row r="4" spans="2:10" ht="20.100000000000001" customHeight="1" x14ac:dyDescent="0.2">
      <c r="B4" s="271" t="s">
        <v>75</v>
      </c>
      <c r="C4" s="271"/>
    </row>
    <row r="5" spans="2:10" ht="20.100000000000001" customHeight="1" x14ac:dyDescent="0.2"/>
    <row r="6" spans="2:10" ht="20.100000000000001" customHeight="1" x14ac:dyDescent="0.2"/>
    <row r="7" spans="2:10" ht="20.100000000000001" customHeight="1" x14ac:dyDescent="0.2"/>
    <row r="8" spans="2:10" ht="20.100000000000001" customHeight="1" x14ac:dyDescent="0.2"/>
    <row r="9" spans="2:10" ht="20.100000000000001" customHeight="1" x14ac:dyDescent="0.2"/>
    <row r="10" spans="2:10" ht="20.100000000000001" customHeight="1" x14ac:dyDescent="0.2">
      <c r="E10" s="272" t="s">
        <v>76</v>
      </c>
    </row>
    <row r="11" spans="2:10" ht="20.100000000000001" customHeight="1" x14ac:dyDescent="0.2">
      <c r="E11" s="272" t="s">
        <v>66</v>
      </c>
    </row>
    <row r="12" spans="2:10" ht="20.100000000000001" customHeight="1" x14ac:dyDescent="0.2">
      <c r="E12" s="275" t="s">
        <v>77</v>
      </c>
    </row>
    <row r="13" spans="2:10" ht="20.100000000000001" customHeight="1" x14ac:dyDescent="0.2">
      <c r="E13" s="272" t="s">
        <v>68</v>
      </c>
      <c r="J13" s="273"/>
    </row>
    <row r="14" spans="2:10" ht="20.100000000000001" customHeight="1" x14ac:dyDescent="0.2">
      <c r="E14" s="70" t="s">
        <v>78</v>
      </c>
    </row>
    <row r="15" spans="2:10" ht="20.100000000000001" customHeight="1" x14ac:dyDescent="0.2">
      <c r="E15" s="70" t="s">
        <v>449</v>
      </c>
    </row>
    <row r="16" spans="2:10" ht="20.100000000000001" customHeight="1" x14ac:dyDescent="0.2"/>
    <row r="18" spans="1:11" ht="20.100000000000001" customHeight="1" x14ac:dyDescent="0.2">
      <c r="B18" s="395" t="s">
        <v>79</v>
      </c>
      <c r="C18" s="395"/>
      <c r="D18" s="395"/>
      <c r="E18" s="395"/>
      <c r="F18" s="395"/>
      <c r="G18" s="395"/>
      <c r="H18" s="395"/>
      <c r="I18" s="395"/>
      <c r="J18" s="395"/>
    </row>
    <row r="20" spans="1:11" ht="20.100000000000001" customHeight="1" x14ac:dyDescent="0.2"/>
    <row r="21" spans="1:11" ht="20.100000000000001" customHeight="1" x14ac:dyDescent="0.2">
      <c r="B21" s="70" t="s">
        <v>80</v>
      </c>
    </row>
    <row r="22" spans="1:11" ht="20.100000000000001" customHeight="1" x14ac:dyDescent="0.2">
      <c r="B22" s="70" t="s">
        <v>81</v>
      </c>
    </row>
    <row r="23" spans="1:11" ht="20.100000000000001" customHeight="1" x14ac:dyDescent="0.2"/>
    <row r="24" spans="1:11" ht="20.100000000000001" customHeight="1" x14ac:dyDescent="0.2"/>
    <row r="25" spans="1:11" ht="20.100000000000001" customHeight="1" x14ac:dyDescent="0.2">
      <c r="A25" s="396" t="s">
        <v>82</v>
      </c>
      <c r="B25" s="396"/>
      <c r="C25" s="396"/>
      <c r="D25" s="396"/>
      <c r="E25" s="396"/>
      <c r="F25" s="396"/>
      <c r="G25" s="396"/>
      <c r="H25" s="396"/>
      <c r="I25" s="396"/>
      <c r="J25" s="396"/>
      <c r="K25" s="396"/>
    </row>
    <row r="26" spans="1:11" ht="20.100000000000001" customHeight="1" x14ac:dyDescent="0.2"/>
    <row r="27" spans="1:11" ht="20.100000000000001" customHeight="1" x14ac:dyDescent="0.2">
      <c r="B27" s="70" t="s">
        <v>83</v>
      </c>
    </row>
    <row r="28" spans="1:11" ht="12" customHeight="1" x14ac:dyDescent="0.2"/>
    <row r="29" spans="1:11" ht="20.100000000000001" customHeight="1" x14ac:dyDescent="0.2">
      <c r="C29" s="272" t="s">
        <v>401</v>
      </c>
    </row>
    <row r="30" spans="1:11" ht="20.100000000000001" customHeight="1" x14ac:dyDescent="0.2">
      <c r="C30" s="272" t="s">
        <v>77</v>
      </c>
    </row>
    <row r="31" spans="1:11" ht="20.100000000000001" customHeight="1" x14ac:dyDescent="0.2">
      <c r="C31" s="272" t="s">
        <v>402</v>
      </c>
      <c r="H31" s="273"/>
    </row>
    <row r="32" spans="1:11" ht="19.5" customHeight="1" x14ac:dyDescent="0.2"/>
    <row r="33" spans="2:10" ht="19.5" customHeight="1" x14ac:dyDescent="0.2">
      <c r="B33" s="70" t="s">
        <v>84</v>
      </c>
      <c r="D33" s="274"/>
      <c r="E33" s="274"/>
      <c r="F33" s="274"/>
      <c r="G33" s="274"/>
      <c r="H33" s="274"/>
      <c r="I33" s="274"/>
      <c r="J33" s="274"/>
    </row>
    <row r="34" spans="2:10" ht="12" customHeight="1" x14ac:dyDescent="0.2">
      <c r="C34" s="272"/>
      <c r="D34" s="272"/>
      <c r="F34" s="274"/>
      <c r="G34" s="274"/>
      <c r="H34" s="274"/>
      <c r="I34" s="274"/>
      <c r="J34" s="274"/>
    </row>
    <row r="35" spans="2:10" ht="19.5" customHeight="1" x14ac:dyDescent="0.2">
      <c r="C35" s="275" t="s">
        <v>85</v>
      </c>
      <c r="D35" s="272"/>
      <c r="H35" s="274"/>
      <c r="I35" s="274"/>
      <c r="J35" s="274"/>
    </row>
    <row r="36" spans="2:10" ht="19.5" customHeight="1" x14ac:dyDescent="0.2">
      <c r="C36" s="272"/>
      <c r="D36" s="272"/>
      <c r="F36" s="274"/>
      <c r="G36" s="274"/>
      <c r="H36" s="274"/>
      <c r="I36" s="274"/>
      <c r="J36" s="274"/>
    </row>
    <row r="37" spans="2:10" ht="19.5" customHeight="1" x14ac:dyDescent="0.2">
      <c r="G37" s="274"/>
    </row>
    <row r="38" spans="2:10" ht="19.5" customHeight="1" x14ac:dyDescent="0.2">
      <c r="B38" s="70" t="s">
        <v>86</v>
      </c>
      <c r="D38" s="274"/>
      <c r="E38" s="274"/>
      <c r="F38" s="274"/>
      <c r="G38" s="274"/>
      <c r="H38" s="274"/>
      <c r="I38" s="274"/>
      <c r="J38" s="274"/>
    </row>
    <row r="39" spans="2:10" ht="12" customHeight="1" x14ac:dyDescent="0.2">
      <c r="D39" s="274"/>
      <c r="E39" s="274"/>
      <c r="F39" s="274"/>
      <c r="G39" s="274"/>
      <c r="H39" s="274"/>
      <c r="I39" s="274"/>
      <c r="J39" s="274"/>
    </row>
    <row r="40" spans="2:10" ht="19.5" customHeight="1" x14ac:dyDescent="0.2">
      <c r="C40" s="70" t="s">
        <v>87</v>
      </c>
      <c r="H40" s="274"/>
      <c r="I40" s="274"/>
      <c r="J40" s="274"/>
    </row>
    <row r="41" spans="2:10" ht="19.5" customHeight="1" x14ac:dyDescent="0.2"/>
  </sheetData>
  <mergeCells count="2">
    <mergeCell ref="B18:J18"/>
    <mergeCell ref="A25:K25"/>
  </mergeCells>
  <phoneticPr fontId="1"/>
  <pageMargins left="0.7" right="0.7" top="0.75" bottom="0.75" header="0.3" footer="0.3"/>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83"/>
  <sheetViews>
    <sheetView showGridLines="0" tabSelected="1" view="pageBreakPreview" zoomScaleNormal="100" zoomScaleSheetLayoutView="100" workbookViewId="0">
      <selection activeCell="O22" sqref="O22"/>
    </sheetView>
  </sheetViews>
  <sheetFormatPr defaultColWidth="2.6640625" defaultRowHeight="18" customHeight="1" x14ac:dyDescent="0.2"/>
  <cols>
    <col min="1" max="16384" width="2.6640625" style="1"/>
  </cols>
  <sheetData>
    <row r="1" spans="1:31" ht="12.75" customHeight="1" x14ac:dyDescent="0.2">
      <c r="E1" s="2"/>
      <c r="F1" s="2"/>
      <c r="G1" s="2"/>
      <c r="H1" s="2"/>
      <c r="I1" s="2"/>
      <c r="J1" s="2"/>
      <c r="K1" s="2"/>
      <c r="L1" s="2"/>
      <c r="M1" s="2"/>
      <c r="N1" s="2"/>
      <c r="O1" s="2"/>
      <c r="P1" s="2"/>
      <c r="Q1" s="2"/>
      <c r="R1" s="2"/>
      <c r="S1" s="2"/>
      <c r="T1" s="2"/>
      <c r="U1" s="2"/>
      <c r="V1" s="2"/>
      <c r="W1" s="2"/>
      <c r="AC1" s="3" t="s">
        <v>344</v>
      </c>
      <c r="AE1" s="219"/>
    </row>
    <row r="2" spans="1:31" ht="21.75" customHeight="1" x14ac:dyDescent="0.2">
      <c r="A2" s="756" t="s">
        <v>6</v>
      </c>
      <c r="B2" s="756"/>
      <c r="C2" s="756"/>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row>
    <row r="3" spans="1:31" ht="9.9" customHeight="1" x14ac:dyDescent="0.2"/>
    <row r="4" spans="1:31" ht="18" customHeight="1" x14ac:dyDescent="0.2">
      <c r="A4" s="1" t="s">
        <v>7</v>
      </c>
    </row>
    <row r="7" spans="1:31" ht="18" customHeight="1" x14ac:dyDescent="0.2">
      <c r="Q7" s="5"/>
      <c r="R7" s="757" t="s">
        <v>8</v>
      </c>
      <c r="S7" s="758"/>
      <c r="T7" s="758"/>
      <c r="U7" s="759"/>
      <c r="V7" s="6"/>
      <c r="W7" s="35" t="s">
        <v>9</v>
      </c>
      <c r="X7" s="36"/>
      <c r="Y7" s="7"/>
      <c r="Z7" s="7"/>
      <c r="AA7" s="8"/>
      <c r="AB7" s="35" t="s">
        <v>10</v>
      </c>
      <c r="AC7" s="36"/>
      <c r="AD7" s="36"/>
      <c r="AE7" s="37"/>
    </row>
    <row r="8" spans="1:31" ht="18" customHeight="1" x14ac:dyDescent="0.2">
      <c r="Q8" s="9"/>
      <c r="R8" s="10"/>
      <c r="S8" s="11"/>
      <c r="T8" s="11"/>
      <c r="U8" s="12"/>
      <c r="V8" s="2"/>
      <c r="W8" s="10"/>
      <c r="X8" s="11"/>
      <c r="Y8" s="11"/>
      <c r="Z8" s="11"/>
      <c r="AA8" s="13"/>
      <c r="AB8" s="10"/>
      <c r="AC8" s="14"/>
      <c r="AD8" s="14"/>
      <c r="AE8" s="15"/>
    </row>
    <row r="9" spans="1:31" ht="18" customHeight="1" x14ac:dyDescent="0.2">
      <c r="Q9" s="16"/>
    </row>
    <row r="10" spans="1:31" ht="18" customHeight="1" x14ac:dyDescent="0.2">
      <c r="B10" s="760" t="s">
        <v>11</v>
      </c>
      <c r="C10" s="761"/>
      <c r="D10" s="761"/>
      <c r="E10" s="762"/>
      <c r="F10" s="8"/>
      <c r="G10" s="757" t="s">
        <v>12</v>
      </c>
      <c r="H10" s="758"/>
      <c r="I10" s="758"/>
      <c r="J10" s="759"/>
      <c r="K10" s="8"/>
      <c r="L10" s="35" t="s">
        <v>13</v>
      </c>
      <c r="M10" s="36"/>
      <c r="N10" s="36"/>
      <c r="O10" s="36"/>
      <c r="P10" s="17"/>
      <c r="Q10" s="18"/>
      <c r="R10" s="757" t="s">
        <v>14</v>
      </c>
      <c r="S10" s="758"/>
      <c r="T10" s="758"/>
      <c r="U10" s="759"/>
      <c r="V10" s="6"/>
      <c r="W10" s="35" t="s">
        <v>9</v>
      </c>
      <c r="X10" s="36"/>
      <c r="Y10" s="36"/>
      <c r="Z10" s="36"/>
      <c r="AA10" s="754"/>
      <c r="AB10" s="755"/>
      <c r="AC10" s="755"/>
      <c r="AD10" s="755"/>
      <c r="AE10" s="755"/>
    </row>
    <row r="11" spans="1:31" ht="18" customHeight="1" x14ac:dyDescent="0.2">
      <c r="B11" s="10"/>
      <c r="C11" s="14"/>
      <c r="D11" s="14"/>
      <c r="E11" s="14"/>
      <c r="F11" s="13"/>
      <c r="G11" s="10"/>
      <c r="H11" s="14"/>
      <c r="I11" s="14"/>
      <c r="J11" s="14"/>
      <c r="K11" s="13"/>
      <c r="L11" s="10"/>
      <c r="M11" s="14"/>
      <c r="N11" s="14"/>
      <c r="O11" s="14"/>
      <c r="P11" s="19"/>
      <c r="Q11" s="9"/>
      <c r="R11" s="10"/>
      <c r="S11" s="14"/>
      <c r="T11" s="14"/>
      <c r="U11" s="15"/>
      <c r="W11" s="10"/>
      <c r="X11" s="14"/>
      <c r="Y11" s="14"/>
      <c r="Z11" s="14"/>
      <c r="AA11" s="754"/>
      <c r="AB11" s="755"/>
      <c r="AC11" s="755"/>
      <c r="AD11" s="755"/>
      <c r="AE11" s="755"/>
    </row>
    <row r="12" spans="1:31" ht="18" customHeight="1" x14ac:dyDescent="0.2">
      <c r="Q12" s="16"/>
      <c r="AA12" s="755"/>
      <c r="AB12" s="755"/>
      <c r="AC12" s="755"/>
      <c r="AD12" s="755"/>
      <c r="AE12" s="755"/>
    </row>
    <row r="13" spans="1:31" ht="18" customHeight="1" x14ac:dyDescent="0.2">
      <c r="Q13" s="18"/>
      <c r="R13" s="737" t="s">
        <v>15</v>
      </c>
      <c r="S13" s="738"/>
      <c r="T13" s="738"/>
      <c r="U13" s="739"/>
      <c r="AA13" s="755"/>
      <c r="AB13" s="755"/>
      <c r="AC13" s="755"/>
      <c r="AD13" s="755"/>
      <c r="AE13" s="755"/>
    </row>
    <row r="14" spans="1:31" ht="18" customHeight="1" x14ac:dyDescent="0.2">
      <c r="Q14" s="37"/>
      <c r="R14" s="20"/>
      <c r="S14" s="21"/>
      <c r="T14" s="21"/>
      <c r="U14" s="15"/>
      <c r="AA14" s="755"/>
      <c r="AB14" s="755"/>
      <c r="AC14" s="755"/>
      <c r="AD14" s="755"/>
      <c r="AE14" s="755"/>
    </row>
    <row r="15" spans="1:31" ht="9.9" customHeight="1" x14ac:dyDescent="0.2"/>
    <row r="16" spans="1:31" ht="9.75" customHeight="1" x14ac:dyDescent="0.2"/>
    <row r="17" spans="1:31" ht="18" customHeight="1" x14ac:dyDescent="0.2">
      <c r="A17" s="1" t="s">
        <v>16</v>
      </c>
    </row>
    <row r="18" spans="1:31" ht="9.9" customHeight="1" x14ac:dyDescent="0.2"/>
    <row r="19" spans="1:31" ht="18" customHeight="1" x14ac:dyDescent="0.2">
      <c r="B19" s="1" t="s">
        <v>17</v>
      </c>
      <c r="C19" s="743" t="s">
        <v>18</v>
      </c>
      <c r="D19" s="743"/>
      <c r="E19" s="743"/>
      <c r="F19" s="743"/>
      <c r="G19" s="743"/>
      <c r="J19" s="744"/>
      <c r="K19" s="744"/>
      <c r="L19" s="744"/>
      <c r="M19" s="744"/>
      <c r="N19" s="744"/>
      <c r="O19" s="1" t="s">
        <v>19</v>
      </c>
      <c r="R19" s="1" t="s">
        <v>345</v>
      </c>
      <c r="S19" s="743" t="s">
        <v>20</v>
      </c>
      <c r="T19" s="743"/>
      <c r="U19" s="743"/>
      <c r="V19" s="743"/>
      <c r="W19" s="743"/>
      <c r="Z19" s="744"/>
      <c r="AA19" s="744"/>
      <c r="AB19" s="744"/>
      <c r="AC19" s="744"/>
      <c r="AD19" s="744"/>
      <c r="AE19" s="1" t="s">
        <v>19</v>
      </c>
    </row>
    <row r="20" spans="1:31" ht="9.9" customHeight="1" x14ac:dyDescent="0.2"/>
    <row r="21" spans="1:31" ht="18" customHeight="1" x14ac:dyDescent="0.2">
      <c r="B21" s="1" t="s">
        <v>345</v>
      </c>
      <c r="C21" s="743" t="s">
        <v>21</v>
      </c>
      <c r="D21" s="743"/>
      <c r="E21" s="743"/>
      <c r="F21" s="743"/>
      <c r="G21" s="743"/>
      <c r="J21" s="744"/>
      <c r="K21" s="744"/>
      <c r="L21" s="744"/>
      <c r="M21" s="744"/>
      <c r="N21" s="744"/>
      <c r="O21" s="1" t="s">
        <v>269</v>
      </c>
    </row>
    <row r="22" spans="1:31" ht="9.9" customHeight="1" x14ac:dyDescent="0.2"/>
    <row r="23" spans="1:31" ht="9.9" customHeight="1" x14ac:dyDescent="0.2"/>
    <row r="24" spans="1:31" ht="18" customHeight="1" x14ac:dyDescent="0.2">
      <c r="A24" s="1" t="s">
        <v>22</v>
      </c>
    </row>
    <row r="25" spans="1:31" ht="9.9" customHeight="1" x14ac:dyDescent="0.2"/>
    <row r="26" spans="1:31" ht="18" customHeight="1" x14ac:dyDescent="0.2">
      <c r="B26" s="1" t="s">
        <v>17</v>
      </c>
      <c r="C26" s="743" t="s">
        <v>23</v>
      </c>
      <c r="D26" s="743"/>
      <c r="E26" s="743"/>
      <c r="F26" s="743"/>
      <c r="G26" s="743"/>
      <c r="H26" s="1" t="s">
        <v>24</v>
      </c>
    </row>
    <row r="27" spans="1:31" ht="18" customHeight="1" x14ac:dyDescent="0.2">
      <c r="C27" s="22"/>
    </row>
    <row r="28" spans="1:31" ht="9.9" customHeight="1" x14ac:dyDescent="0.2"/>
    <row r="29" spans="1:31" ht="18" customHeight="1" x14ac:dyDescent="0.2">
      <c r="B29" s="1" t="s">
        <v>345</v>
      </c>
      <c r="C29" s="743" t="s">
        <v>25</v>
      </c>
      <c r="D29" s="743"/>
      <c r="E29" s="743"/>
      <c r="F29" s="743"/>
      <c r="G29" s="743"/>
    </row>
    <row r="31" spans="1:31" ht="9.9" customHeight="1" x14ac:dyDescent="0.2"/>
    <row r="32" spans="1:31" ht="18" customHeight="1" x14ac:dyDescent="0.2">
      <c r="B32" s="1" t="s">
        <v>345</v>
      </c>
      <c r="C32" s="1" t="s">
        <v>26</v>
      </c>
    </row>
    <row r="34" spans="1:31" ht="9.9" customHeight="1" x14ac:dyDescent="0.2"/>
    <row r="35" spans="1:31" ht="9.9" customHeight="1" x14ac:dyDescent="0.2"/>
    <row r="36" spans="1:31" ht="18" customHeight="1" x14ac:dyDescent="0.2">
      <c r="A36" s="1" t="s">
        <v>27</v>
      </c>
    </row>
    <row r="37" spans="1:31" ht="9.9" customHeight="1" x14ac:dyDescent="0.2"/>
    <row r="38" spans="1:31" ht="18" customHeight="1" x14ac:dyDescent="0.2">
      <c r="B38" s="1" t="s">
        <v>345</v>
      </c>
      <c r="C38" s="743" t="s">
        <v>28</v>
      </c>
      <c r="D38" s="743"/>
      <c r="E38" s="743"/>
      <c r="F38" s="743"/>
      <c r="G38" s="743"/>
      <c r="H38" s="1" t="s">
        <v>24</v>
      </c>
    </row>
    <row r="40" spans="1:31" ht="9.9" customHeight="1" x14ac:dyDescent="0.2"/>
    <row r="41" spans="1:31" ht="18" customHeight="1" x14ac:dyDescent="0.2">
      <c r="B41" s="1" t="s">
        <v>345</v>
      </c>
      <c r="C41" s="743" t="s">
        <v>29</v>
      </c>
      <c r="D41" s="743"/>
      <c r="E41" s="743"/>
      <c r="F41" s="743"/>
      <c r="G41" s="743"/>
    </row>
    <row r="45" spans="1:31" ht="18" customHeight="1" x14ac:dyDescent="0.2">
      <c r="A45" s="1" t="s">
        <v>30</v>
      </c>
    </row>
    <row r="46" spans="1:31" ht="18" customHeight="1" x14ac:dyDescent="0.2">
      <c r="AA46" s="2"/>
      <c r="AB46" s="2"/>
    </row>
    <row r="47" spans="1:31" ht="18" customHeight="1" x14ac:dyDescent="0.2">
      <c r="B47" s="737" t="s">
        <v>1</v>
      </c>
      <c r="C47" s="738"/>
      <c r="D47" s="738"/>
      <c r="E47" s="738"/>
      <c r="F47" s="739"/>
      <c r="G47" s="17"/>
      <c r="H47" s="6"/>
      <c r="I47" s="737" t="s">
        <v>31</v>
      </c>
      <c r="J47" s="738"/>
      <c r="K47" s="738"/>
      <c r="L47" s="738"/>
      <c r="M47" s="738"/>
      <c r="N47" s="739"/>
      <c r="O47" s="8"/>
      <c r="P47" s="745" t="s">
        <v>32</v>
      </c>
      <c r="Q47" s="746"/>
      <c r="R47" s="746"/>
      <c r="S47" s="746"/>
      <c r="T47" s="746"/>
      <c r="U47" s="747"/>
      <c r="V47" s="8"/>
      <c r="W47" s="737" t="s">
        <v>13</v>
      </c>
      <c r="X47" s="738"/>
      <c r="Y47" s="738"/>
      <c r="Z47" s="739"/>
      <c r="AA47" s="8"/>
      <c r="AB47" s="734" t="s">
        <v>33</v>
      </c>
      <c r="AC47" s="735"/>
      <c r="AD47" s="735"/>
      <c r="AE47" s="736"/>
    </row>
    <row r="48" spans="1:31" ht="18" customHeight="1" x14ac:dyDescent="0.2">
      <c r="B48" s="740"/>
      <c r="C48" s="741"/>
      <c r="D48" s="741"/>
      <c r="E48" s="741"/>
      <c r="F48" s="742"/>
      <c r="H48" s="23"/>
      <c r="I48" s="748"/>
      <c r="J48" s="749"/>
      <c r="K48" s="749"/>
      <c r="L48" s="749"/>
      <c r="M48" s="749"/>
      <c r="N48" s="750"/>
      <c r="P48" s="748"/>
      <c r="Q48" s="749"/>
      <c r="R48" s="749"/>
      <c r="S48" s="749"/>
      <c r="T48" s="749"/>
      <c r="U48" s="750"/>
      <c r="W48" s="740"/>
      <c r="X48" s="741"/>
      <c r="Y48" s="741"/>
      <c r="Z48" s="742"/>
      <c r="AB48" s="751" t="s">
        <v>34</v>
      </c>
      <c r="AC48" s="752"/>
      <c r="AD48" s="752"/>
      <c r="AE48" s="753"/>
    </row>
    <row r="49" spans="1:28" ht="15" customHeight="1" x14ac:dyDescent="0.2">
      <c r="H49" s="24"/>
      <c r="I49" s="25"/>
      <c r="J49" s="25"/>
      <c r="K49" s="19"/>
      <c r="L49" s="19"/>
      <c r="M49" s="2"/>
      <c r="AA49" s="2"/>
      <c r="AB49" s="2"/>
    </row>
    <row r="50" spans="1:28" ht="15" customHeight="1" x14ac:dyDescent="0.2">
      <c r="H50" s="19"/>
      <c r="L50" s="17"/>
    </row>
    <row r="51" spans="1:28" ht="18" customHeight="1" x14ac:dyDescent="0.2">
      <c r="B51" s="737" t="s">
        <v>35</v>
      </c>
      <c r="C51" s="738"/>
      <c r="D51" s="738"/>
      <c r="E51" s="738"/>
      <c r="F51" s="739"/>
      <c r="G51" s="17"/>
      <c r="H51" s="16"/>
      <c r="I51" s="737" t="s">
        <v>36</v>
      </c>
      <c r="J51" s="738"/>
      <c r="K51" s="738"/>
      <c r="L51" s="738"/>
      <c r="M51" s="738"/>
      <c r="N51" s="739"/>
    </row>
    <row r="52" spans="1:28" ht="18" customHeight="1" x14ac:dyDescent="0.2">
      <c r="B52" s="740"/>
      <c r="C52" s="741"/>
      <c r="D52" s="741"/>
      <c r="E52" s="741"/>
      <c r="F52" s="742"/>
      <c r="I52" s="740"/>
      <c r="J52" s="741"/>
      <c r="K52" s="741"/>
      <c r="L52" s="741"/>
      <c r="M52" s="741"/>
      <c r="N52" s="742"/>
    </row>
    <row r="54" spans="1:28" ht="18" customHeight="1" x14ac:dyDescent="0.2">
      <c r="A54" s="1" t="s">
        <v>37</v>
      </c>
    </row>
    <row r="55" spans="1:28" ht="9.9" customHeight="1" x14ac:dyDescent="0.2"/>
    <row r="56" spans="1:28" ht="18" customHeight="1" x14ac:dyDescent="0.2">
      <c r="B56" s="1" t="s">
        <v>345</v>
      </c>
      <c r="C56" s="743" t="s">
        <v>18</v>
      </c>
      <c r="D56" s="743"/>
      <c r="E56" s="743"/>
      <c r="F56" s="743"/>
      <c r="G56" s="743"/>
      <c r="J56" s="744"/>
      <c r="K56" s="744"/>
      <c r="L56" s="744"/>
      <c r="M56" s="744"/>
      <c r="N56" s="744"/>
      <c r="O56" s="1" t="s">
        <v>19</v>
      </c>
    </row>
    <row r="57" spans="1:28" ht="9.9" customHeight="1" x14ac:dyDescent="0.2"/>
    <row r="58" spans="1:28" ht="18" customHeight="1" x14ac:dyDescent="0.2">
      <c r="B58" s="1" t="s">
        <v>17</v>
      </c>
      <c r="C58" s="743" t="s">
        <v>20</v>
      </c>
      <c r="D58" s="743"/>
      <c r="E58" s="743"/>
      <c r="F58" s="743"/>
      <c r="G58" s="743"/>
      <c r="J58" s="744"/>
      <c r="K58" s="744"/>
      <c r="L58" s="744"/>
      <c r="M58" s="744"/>
      <c r="N58" s="744"/>
      <c r="O58" s="1" t="s">
        <v>19</v>
      </c>
    </row>
    <row r="59" spans="1:28" ht="9.9" customHeight="1" x14ac:dyDescent="0.2"/>
    <row r="60" spans="1:28" ht="24.75" customHeight="1" x14ac:dyDescent="0.2">
      <c r="B60" s="1" t="s">
        <v>38</v>
      </c>
    </row>
    <row r="61" spans="1:28" ht="24.75" customHeight="1" x14ac:dyDescent="0.2">
      <c r="C61" s="1" t="s">
        <v>39</v>
      </c>
    </row>
    <row r="62" spans="1:28" ht="24.75" customHeight="1" x14ac:dyDescent="0.2">
      <c r="C62" s="1" t="s">
        <v>40</v>
      </c>
    </row>
    <row r="63" spans="1:28" ht="24.75" customHeight="1" x14ac:dyDescent="0.2">
      <c r="C63" s="1" t="s">
        <v>41</v>
      </c>
    </row>
    <row r="64" spans="1:28" ht="24.75" customHeight="1" x14ac:dyDescent="0.2">
      <c r="C64" s="1" t="s">
        <v>42</v>
      </c>
    </row>
    <row r="65" spans="1:31" ht="24.75" customHeight="1" x14ac:dyDescent="0.2"/>
    <row r="66" spans="1:31" ht="9.9" customHeight="1" x14ac:dyDescent="0.2"/>
    <row r="67" spans="1:31" ht="18" customHeight="1" x14ac:dyDescent="0.2">
      <c r="A67" s="1" t="s">
        <v>43</v>
      </c>
    </row>
    <row r="68" spans="1:31" ht="9.75" customHeight="1" x14ac:dyDescent="0.2"/>
    <row r="69" spans="1:31" ht="18" customHeight="1" x14ac:dyDescent="0.2">
      <c r="B69" s="734" t="s">
        <v>44</v>
      </c>
      <c r="C69" s="735"/>
      <c r="D69" s="735"/>
      <c r="E69" s="735"/>
      <c r="F69" s="735"/>
      <c r="G69" s="736"/>
      <c r="H69" s="734" t="s">
        <v>45</v>
      </c>
      <c r="I69" s="735"/>
      <c r="J69" s="735"/>
      <c r="K69" s="735"/>
      <c r="L69" s="735"/>
      <c r="M69" s="735"/>
      <c r="N69" s="735"/>
      <c r="O69" s="736"/>
      <c r="P69" s="734" t="s">
        <v>46</v>
      </c>
      <c r="Q69" s="735"/>
      <c r="R69" s="735"/>
      <c r="S69" s="735"/>
      <c r="T69" s="735"/>
      <c r="U69" s="735"/>
      <c r="V69" s="735"/>
      <c r="W69" s="735"/>
      <c r="X69" s="735"/>
      <c r="Y69" s="735"/>
      <c r="Z69" s="735"/>
      <c r="AA69" s="735"/>
      <c r="AB69" s="735"/>
      <c r="AC69" s="735"/>
      <c r="AD69" s="735"/>
      <c r="AE69" s="736"/>
    </row>
    <row r="70" spans="1:31" ht="30" customHeight="1" x14ac:dyDescent="0.2">
      <c r="B70" s="731"/>
      <c r="C70" s="732"/>
      <c r="D70" s="732"/>
      <c r="E70" s="732"/>
      <c r="F70" s="732"/>
      <c r="G70" s="733"/>
      <c r="H70" s="730"/>
      <c r="I70" s="730"/>
      <c r="J70" s="730"/>
      <c r="K70" s="730"/>
      <c r="L70" s="730"/>
      <c r="M70" s="730"/>
      <c r="N70" s="730"/>
      <c r="O70" s="730"/>
      <c r="P70" s="730"/>
      <c r="Q70" s="730"/>
      <c r="R70" s="730"/>
      <c r="S70" s="730"/>
      <c r="T70" s="730"/>
      <c r="U70" s="730"/>
      <c r="V70" s="730"/>
      <c r="W70" s="730"/>
      <c r="X70" s="730"/>
      <c r="Y70" s="730"/>
      <c r="Z70" s="730"/>
      <c r="AA70" s="730"/>
      <c r="AB70" s="730"/>
      <c r="AC70" s="730"/>
      <c r="AD70" s="730"/>
      <c r="AE70" s="730"/>
    </row>
    <row r="71" spans="1:31" ht="30" customHeight="1" x14ac:dyDescent="0.2">
      <c r="B71" s="725"/>
      <c r="C71" s="728"/>
      <c r="D71" s="728"/>
      <c r="E71" s="728"/>
      <c r="F71" s="728"/>
      <c r="G71" s="729"/>
      <c r="H71" s="730"/>
      <c r="I71" s="730"/>
      <c r="J71" s="730"/>
      <c r="K71" s="730"/>
      <c r="L71" s="730"/>
      <c r="M71" s="730"/>
      <c r="N71" s="730"/>
      <c r="O71" s="730"/>
      <c r="P71" s="730"/>
      <c r="Q71" s="730"/>
      <c r="R71" s="730"/>
      <c r="S71" s="730"/>
      <c r="T71" s="730"/>
      <c r="U71" s="730"/>
      <c r="V71" s="730"/>
      <c r="W71" s="730"/>
      <c r="X71" s="730"/>
      <c r="Y71" s="730"/>
      <c r="Z71" s="730"/>
      <c r="AA71" s="730"/>
      <c r="AB71" s="730"/>
      <c r="AC71" s="730"/>
      <c r="AD71" s="730"/>
      <c r="AE71" s="730"/>
    </row>
    <row r="72" spans="1:31" ht="30" customHeight="1" x14ac:dyDescent="0.2">
      <c r="B72" s="731"/>
      <c r="C72" s="732"/>
      <c r="D72" s="732"/>
      <c r="E72" s="732"/>
      <c r="F72" s="732"/>
      <c r="G72" s="733"/>
      <c r="H72" s="730"/>
      <c r="I72" s="730"/>
      <c r="J72" s="730"/>
      <c r="K72" s="730"/>
      <c r="L72" s="730"/>
      <c r="M72" s="730"/>
      <c r="N72" s="730"/>
      <c r="O72" s="730"/>
      <c r="P72" s="730"/>
      <c r="Q72" s="730"/>
      <c r="R72" s="730"/>
      <c r="S72" s="730"/>
      <c r="T72" s="730"/>
      <c r="U72" s="730"/>
      <c r="V72" s="730"/>
      <c r="W72" s="730"/>
      <c r="X72" s="730"/>
      <c r="Y72" s="730"/>
      <c r="Z72" s="730"/>
      <c r="AA72" s="730"/>
      <c r="AB72" s="730"/>
      <c r="AC72" s="730"/>
      <c r="AD72" s="730"/>
      <c r="AE72" s="730"/>
    </row>
    <row r="73" spans="1:31" ht="30" customHeight="1" x14ac:dyDescent="0.2">
      <c r="B73" s="725"/>
      <c r="C73" s="726"/>
      <c r="D73" s="726"/>
      <c r="E73" s="726"/>
      <c r="F73" s="726"/>
      <c r="G73" s="727"/>
      <c r="H73" s="725"/>
      <c r="I73" s="726"/>
      <c r="J73" s="726"/>
      <c r="K73" s="726"/>
      <c r="L73" s="726"/>
      <c r="M73" s="726"/>
      <c r="N73" s="726"/>
      <c r="O73" s="727"/>
      <c r="P73" s="725"/>
      <c r="Q73" s="726"/>
      <c r="R73" s="726"/>
      <c r="S73" s="726"/>
      <c r="T73" s="726"/>
      <c r="U73" s="726"/>
      <c r="V73" s="726"/>
      <c r="W73" s="726"/>
      <c r="X73" s="726"/>
      <c r="Y73" s="726"/>
      <c r="Z73" s="726"/>
      <c r="AA73" s="726"/>
      <c r="AB73" s="726"/>
      <c r="AC73" s="726"/>
      <c r="AD73" s="726"/>
      <c r="AE73" s="727"/>
    </row>
    <row r="74" spans="1:31" ht="15" customHeight="1" x14ac:dyDescent="0.2">
      <c r="B74" s="1" t="s">
        <v>47</v>
      </c>
    </row>
    <row r="75" spans="1:31" ht="15" customHeight="1" x14ac:dyDescent="0.2">
      <c r="B75" s="1" t="s">
        <v>48</v>
      </c>
    </row>
    <row r="76" spans="1:31" ht="15" customHeight="1" x14ac:dyDescent="0.2"/>
    <row r="77" spans="1:31" ht="15" customHeight="1" x14ac:dyDescent="0.2"/>
    <row r="78" spans="1:31" ht="18" customHeight="1" x14ac:dyDescent="0.2">
      <c r="A78" s="1" t="s">
        <v>49</v>
      </c>
    </row>
    <row r="79" spans="1:31" ht="9.9" customHeight="1" x14ac:dyDescent="0.2"/>
    <row r="80" spans="1:31" ht="18" customHeight="1" x14ac:dyDescent="0.2">
      <c r="B80" s="1" t="s">
        <v>345</v>
      </c>
      <c r="C80" s="26" t="s">
        <v>50</v>
      </c>
      <c r="D80" s="26"/>
      <c r="E80" s="26"/>
      <c r="F80" s="26"/>
      <c r="G80" s="26"/>
    </row>
    <row r="81" spans="2:7" ht="18" customHeight="1" x14ac:dyDescent="0.2">
      <c r="C81" s="26"/>
      <c r="D81" s="26"/>
      <c r="E81" s="26"/>
      <c r="F81" s="26"/>
      <c r="G81" s="26"/>
    </row>
    <row r="82" spans="2:7" ht="9.9" customHeight="1" x14ac:dyDescent="0.2">
      <c r="C82" s="34"/>
      <c r="D82" s="34"/>
      <c r="E82" s="34"/>
      <c r="F82" s="34"/>
      <c r="G82" s="34"/>
    </row>
    <row r="83" spans="2:7" ht="18" customHeight="1" x14ac:dyDescent="0.2">
      <c r="B83" s="1" t="s">
        <v>345</v>
      </c>
      <c r="C83" s="26" t="s">
        <v>51</v>
      </c>
      <c r="D83" s="33"/>
      <c r="E83" s="33"/>
      <c r="F83" s="33"/>
      <c r="G83" s="33"/>
    </row>
  </sheetData>
  <mergeCells count="50">
    <mergeCell ref="A2:AE2"/>
    <mergeCell ref="R7:U7"/>
    <mergeCell ref="B10:E10"/>
    <mergeCell ref="G10:J10"/>
    <mergeCell ref="R10:U10"/>
    <mergeCell ref="AA10:AE10"/>
    <mergeCell ref="C41:G41"/>
    <mergeCell ref="AA11:AE11"/>
    <mergeCell ref="AA12:AE12"/>
    <mergeCell ref="R13:U13"/>
    <mergeCell ref="AA13:AE13"/>
    <mergeCell ref="AA14:AE14"/>
    <mergeCell ref="C19:G19"/>
    <mergeCell ref="J19:N19"/>
    <mergeCell ref="S19:W19"/>
    <mergeCell ref="Z19:AD19"/>
    <mergeCell ref="C21:G21"/>
    <mergeCell ref="J21:N21"/>
    <mergeCell ref="C26:G26"/>
    <mergeCell ref="C29:G29"/>
    <mergeCell ref="C38:G38"/>
    <mergeCell ref="B47:F48"/>
    <mergeCell ref="I47:N47"/>
    <mergeCell ref="P47:U47"/>
    <mergeCell ref="W47:Z48"/>
    <mergeCell ref="AB47:AE47"/>
    <mergeCell ref="I48:N48"/>
    <mergeCell ref="P48:U48"/>
    <mergeCell ref="AB48:AE48"/>
    <mergeCell ref="B51:F52"/>
    <mergeCell ref="I51:N52"/>
    <mergeCell ref="C56:G56"/>
    <mergeCell ref="J56:N56"/>
    <mergeCell ref="C58:G58"/>
    <mergeCell ref="J58:N58"/>
    <mergeCell ref="B69:G69"/>
    <mergeCell ref="H69:O69"/>
    <mergeCell ref="P69:AE69"/>
    <mergeCell ref="B70:G70"/>
    <mergeCell ref="H70:O70"/>
    <mergeCell ref="P70:AE70"/>
    <mergeCell ref="B73:G73"/>
    <mergeCell ref="H73:O73"/>
    <mergeCell ref="P73:AE73"/>
    <mergeCell ref="B71:G71"/>
    <mergeCell ref="H71:O71"/>
    <mergeCell ref="P71:AE71"/>
    <mergeCell ref="B72:G72"/>
    <mergeCell ref="H72:O72"/>
    <mergeCell ref="P72:AE72"/>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rowBreaks count="1" manualBreakCount="1">
    <brk id="5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17"/>
  <sheetViews>
    <sheetView showGridLines="0" view="pageBreakPreview" topLeftCell="A97" zoomScaleNormal="100" zoomScaleSheetLayoutView="100" workbookViewId="0">
      <selection activeCell="R108" sqref="R108"/>
    </sheetView>
  </sheetViews>
  <sheetFormatPr defaultColWidth="9" defaultRowHeight="13.2" x14ac:dyDescent="0.2"/>
  <cols>
    <col min="1" max="3" width="9" style="220"/>
    <col min="4" max="4" width="12.6640625" style="220" customWidth="1"/>
    <col min="5" max="5" width="5.33203125" style="220" customWidth="1"/>
    <col min="6" max="8" width="9" style="220"/>
    <col min="9" max="9" width="9.77734375" style="220" customWidth="1"/>
    <col min="10" max="16384" width="9" style="220"/>
  </cols>
  <sheetData>
    <row r="1" spans="1:9" ht="20.100000000000001" customHeight="1" x14ac:dyDescent="0.2">
      <c r="I1" s="219"/>
    </row>
    <row r="2" spans="1:9" ht="20.100000000000001" customHeight="1" x14ac:dyDescent="0.2"/>
    <row r="3" spans="1:9" ht="20.100000000000001" customHeight="1" x14ac:dyDescent="0.2"/>
    <row r="4" spans="1:9" ht="20.100000000000001" customHeight="1" x14ac:dyDescent="0.2"/>
    <row r="5" spans="1:9" ht="20.100000000000001" customHeight="1" x14ac:dyDescent="0.2">
      <c r="B5" s="220" t="s">
        <v>63</v>
      </c>
    </row>
    <row r="6" spans="1:9" ht="20.100000000000001" customHeight="1" x14ac:dyDescent="0.2"/>
    <row r="7" spans="1:9" ht="20.100000000000001" customHeight="1" x14ac:dyDescent="0.2"/>
    <row r="8" spans="1:9" ht="20.100000000000001" customHeight="1" x14ac:dyDescent="0.2"/>
    <row r="9" spans="1:9" ht="20.100000000000001" customHeight="1" x14ac:dyDescent="0.2"/>
    <row r="10" spans="1:9" ht="24" customHeight="1" x14ac:dyDescent="0.3">
      <c r="A10" s="769" t="s">
        <v>64</v>
      </c>
      <c r="B10" s="769"/>
      <c r="C10" s="769"/>
      <c r="D10" s="769"/>
      <c r="E10" s="769"/>
      <c r="F10" s="769"/>
      <c r="G10" s="769"/>
      <c r="H10" s="769"/>
      <c r="I10" s="769"/>
    </row>
    <row r="11" spans="1:9" ht="24" customHeight="1" x14ac:dyDescent="0.3">
      <c r="E11" s="232"/>
    </row>
    <row r="12" spans="1:9" ht="20.100000000000001" customHeight="1" x14ac:dyDescent="0.2"/>
    <row r="13" spans="1:9" ht="18.75" customHeight="1" x14ac:dyDescent="0.2">
      <c r="A13" s="220" t="s">
        <v>377</v>
      </c>
    </row>
    <row r="14" spans="1:9" ht="20.100000000000001" customHeight="1" x14ac:dyDescent="0.2">
      <c r="A14" s="220" t="s">
        <v>376</v>
      </c>
    </row>
    <row r="15" spans="1:9" ht="20.100000000000001" customHeight="1" x14ac:dyDescent="0.2"/>
    <row r="16" spans="1:9" ht="20.100000000000001" customHeight="1" x14ac:dyDescent="0.2"/>
    <row r="17" spans="1:9" ht="20.100000000000001" customHeight="1" x14ac:dyDescent="0.2"/>
    <row r="18" spans="1:9" ht="20.100000000000001" customHeight="1" x14ac:dyDescent="0.2"/>
    <row r="19" spans="1:9" ht="20.100000000000001" customHeight="1" x14ac:dyDescent="0.2"/>
    <row r="20" spans="1:9" ht="20.100000000000001" customHeight="1" x14ac:dyDescent="0.2"/>
    <row r="21" spans="1:9" ht="20.100000000000001" customHeight="1" x14ac:dyDescent="0.2">
      <c r="A21" s="220" t="s">
        <v>453</v>
      </c>
      <c r="I21" s="219"/>
    </row>
    <row r="22" spans="1:9" ht="20.100000000000001" customHeight="1" x14ac:dyDescent="0.2"/>
    <row r="23" spans="1:9" ht="19.5" customHeight="1" x14ac:dyDescent="0.2">
      <c r="D23" s="230" t="s">
        <v>359</v>
      </c>
      <c r="E23" s="229" t="s">
        <v>346</v>
      </c>
    </row>
    <row r="24" spans="1:9" ht="19.5" customHeight="1" x14ac:dyDescent="0.2">
      <c r="D24" s="230" t="s">
        <v>349</v>
      </c>
      <c r="E24" s="229" t="s">
        <v>346</v>
      </c>
      <c r="F24" s="222"/>
      <c r="I24" s="231"/>
    </row>
    <row r="25" spans="1:9" ht="19.5" customHeight="1" x14ac:dyDescent="0.2">
      <c r="D25" s="230" t="s">
        <v>375</v>
      </c>
      <c r="E25" s="229" t="s">
        <v>348</v>
      </c>
      <c r="F25" s="222"/>
    </row>
    <row r="26" spans="1:9" ht="20.100000000000001" customHeight="1" x14ac:dyDescent="0.2"/>
    <row r="27" spans="1:9" ht="20.100000000000001" customHeight="1" x14ac:dyDescent="0.2"/>
    <row r="28" spans="1:9" ht="20.100000000000001" customHeight="1" x14ac:dyDescent="0.2">
      <c r="A28" s="29"/>
      <c r="B28" s="29"/>
      <c r="C28" s="29"/>
      <c r="D28" s="29"/>
      <c r="E28" s="29"/>
      <c r="F28" s="29"/>
      <c r="G28" s="29"/>
      <c r="H28" s="29"/>
      <c r="I28" s="29"/>
    </row>
    <row r="29" spans="1:9" ht="20.100000000000001" customHeight="1" x14ac:dyDescent="0.2">
      <c r="A29" s="29"/>
      <c r="B29" s="29"/>
      <c r="C29" s="29"/>
      <c r="D29" s="29"/>
      <c r="E29" s="29"/>
      <c r="F29" s="29"/>
      <c r="G29" s="29"/>
      <c r="H29" s="29"/>
      <c r="I29" s="29"/>
    </row>
    <row r="30" spans="1:9" ht="20.100000000000001" customHeight="1" x14ac:dyDescent="0.2">
      <c r="A30" s="29"/>
      <c r="B30" s="29"/>
      <c r="C30" s="29"/>
      <c r="D30" s="29"/>
      <c r="E30" s="29"/>
      <c r="F30" s="29"/>
      <c r="G30" s="29"/>
      <c r="H30" s="29"/>
      <c r="I30" s="29"/>
    </row>
    <row r="31" spans="1:9" ht="20.100000000000001" customHeight="1" x14ac:dyDescent="0.2">
      <c r="A31" s="29"/>
      <c r="B31" s="29" t="s">
        <v>63</v>
      </c>
      <c r="C31" s="29"/>
      <c r="D31" s="29"/>
      <c r="E31" s="29"/>
      <c r="F31" s="29"/>
      <c r="G31" s="29"/>
      <c r="H31" s="29"/>
      <c r="I31" s="29"/>
    </row>
    <row r="32" spans="1:9" ht="20.100000000000001" customHeight="1" x14ac:dyDescent="0.2">
      <c r="A32" s="29"/>
      <c r="B32" s="29"/>
      <c r="C32" s="29"/>
      <c r="D32" s="29"/>
      <c r="E32" s="29"/>
      <c r="F32" s="29"/>
      <c r="G32" s="29"/>
      <c r="H32" s="29"/>
      <c r="I32" s="29"/>
    </row>
    <row r="33" spans="1:9" ht="20.100000000000001" customHeight="1" x14ac:dyDescent="0.2">
      <c r="A33" s="29"/>
      <c r="B33" s="29"/>
      <c r="C33" s="29"/>
      <c r="D33" s="29"/>
      <c r="E33" s="29"/>
      <c r="F33" s="29"/>
      <c r="G33" s="29"/>
      <c r="H33" s="29"/>
      <c r="I33" s="29"/>
    </row>
    <row r="34" spans="1:9" ht="20.100000000000001" customHeight="1" x14ac:dyDescent="0.2">
      <c r="A34" s="29"/>
      <c r="B34" s="29"/>
      <c r="C34" s="29"/>
      <c r="D34" s="4"/>
      <c r="E34" s="29"/>
      <c r="F34" s="29"/>
      <c r="G34" s="29"/>
      <c r="H34" s="29"/>
      <c r="I34" s="29"/>
    </row>
    <row r="35" spans="1:9" ht="24" customHeight="1" x14ac:dyDescent="0.3">
      <c r="A35" s="765" t="s">
        <v>64</v>
      </c>
      <c r="B35" s="765"/>
      <c r="C35" s="765"/>
      <c r="D35" s="765"/>
      <c r="E35" s="765"/>
      <c r="F35" s="765"/>
      <c r="G35" s="765"/>
      <c r="H35" s="765"/>
      <c r="I35" s="765"/>
    </row>
    <row r="36" spans="1:9" ht="24" customHeight="1" x14ac:dyDescent="0.3">
      <c r="A36" s="29"/>
      <c r="B36" s="29"/>
      <c r="C36" s="29"/>
      <c r="D36" s="29"/>
      <c r="E36" s="337"/>
      <c r="F36" s="29"/>
      <c r="G36" s="29"/>
      <c r="H36" s="29"/>
      <c r="I36" s="29"/>
    </row>
    <row r="37" spans="1:9" ht="20.100000000000001" customHeight="1" x14ac:dyDescent="0.2">
      <c r="A37" s="29"/>
      <c r="B37" s="29"/>
      <c r="C37" s="29"/>
      <c r="D37" s="29"/>
      <c r="E37" s="29"/>
      <c r="F37" s="29"/>
      <c r="G37" s="29"/>
      <c r="H37" s="29"/>
      <c r="I37" s="29"/>
    </row>
    <row r="38" spans="1:9" ht="20.100000000000001" customHeight="1" x14ac:dyDescent="0.2">
      <c r="A38" s="29"/>
      <c r="B38" s="29"/>
      <c r="C38" s="29"/>
      <c r="D38" s="29"/>
      <c r="E38" s="29"/>
      <c r="F38" s="29"/>
      <c r="G38" s="29"/>
      <c r="H38" s="29"/>
      <c r="I38" s="29"/>
    </row>
    <row r="39" spans="1:9" ht="20.100000000000001" customHeight="1" x14ac:dyDescent="0.2">
      <c r="A39" s="29" t="s">
        <v>69</v>
      </c>
      <c r="B39" s="29"/>
      <c r="C39" s="29"/>
      <c r="D39" s="29"/>
      <c r="E39" s="29"/>
      <c r="F39" s="29"/>
      <c r="G39" s="29"/>
      <c r="H39" s="29"/>
      <c r="I39" s="29"/>
    </row>
    <row r="40" spans="1:9" ht="20.100000000000001" customHeight="1" x14ac:dyDescent="0.2">
      <c r="A40" s="29"/>
      <c r="B40" s="29"/>
      <c r="C40" s="29"/>
      <c r="D40" s="29"/>
      <c r="E40" s="29"/>
      <c r="F40" s="29"/>
      <c r="G40" s="29"/>
      <c r="H40" s="29"/>
      <c r="I40" s="29"/>
    </row>
    <row r="41" spans="1:9" ht="20.100000000000001" customHeight="1" x14ac:dyDescent="0.2">
      <c r="A41" s="29"/>
      <c r="B41" s="29"/>
      <c r="C41" s="29"/>
      <c r="D41" s="29"/>
      <c r="E41" s="29"/>
      <c r="F41" s="29"/>
      <c r="G41" s="29"/>
      <c r="H41" s="29"/>
      <c r="I41" s="29"/>
    </row>
    <row r="42" spans="1:9" ht="20.100000000000001" customHeight="1" x14ac:dyDescent="0.2">
      <c r="A42" s="29" t="s">
        <v>70</v>
      </c>
      <c r="B42" s="29"/>
      <c r="C42" s="29"/>
      <c r="D42" s="29"/>
      <c r="E42" s="29"/>
      <c r="F42" s="29"/>
      <c r="G42" s="29"/>
      <c r="H42" s="29"/>
      <c r="I42" s="29"/>
    </row>
    <row r="43" spans="1:9" ht="20.100000000000001" customHeight="1" x14ac:dyDescent="0.2">
      <c r="A43" s="29" t="s">
        <v>450</v>
      </c>
      <c r="B43" s="29"/>
      <c r="C43" s="29"/>
      <c r="D43" s="29"/>
      <c r="E43" s="29"/>
      <c r="F43" s="29"/>
      <c r="G43" s="29"/>
      <c r="H43" s="29"/>
      <c r="I43" s="29"/>
    </row>
    <row r="44" spans="1:9" ht="20.100000000000001" customHeight="1" x14ac:dyDescent="0.2">
      <c r="A44" s="29" t="s">
        <v>71</v>
      </c>
      <c r="B44" s="29"/>
      <c r="C44" s="29"/>
      <c r="D44" s="29"/>
      <c r="E44" s="29"/>
      <c r="F44" s="29"/>
      <c r="G44" s="29"/>
      <c r="H44" s="29"/>
      <c r="I44" s="29"/>
    </row>
    <row r="45" spans="1:9" ht="20.100000000000001" customHeight="1" x14ac:dyDescent="0.2">
      <c r="A45" s="29"/>
      <c r="B45" s="29"/>
      <c r="C45" s="29"/>
      <c r="D45" s="29"/>
      <c r="E45" s="29"/>
      <c r="F45" s="29"/>
      <c r="G45" s="29"/>
      <c r="H45" s="29"/>
      <c r="I45" s="29"/>
    </row>
    <row r="46" spans="1:9" ht="20.100000000000001" customHeight="1" x14ac:dyDescent="0.2">
      <c r="A46" s="29"/>
      <c r="B46" s="29"/>
      <c r="C46" s="29"/>
      <c r="D46" s="29"/>
      <c r="E46" s="29"/>
      <c r="F46" s="29"/>
      <c r="G46" s="29"/>
      <c r="H46" s="29"/>
      <c r="I46" s="29"/>
    </row>
    <row r="47" spans="1:9" ht="20.100000000000001" customHeight="1" x14ac:dyDescent="0.2">
      <c r="A47" s="29"/>
      <c r="B47" s="29"/>
      <c r="C47" s="29"/>
      <c r="D47" s="29"/>
      <c r="E47" s="29"/>
      <c r="F47" s="29"/>
      <c r="G47" s="29"/>
      <c r="H47" s="29"/>
      <c r="I47" s="29"/>
    </row>
    <row r="48" spans="1:9" ht="20.100000000000001" customHeight="1" x14ac:dyDescent="0.2">
      <c r="A48" s="29"/>
      <c r="B48" s="29"/>
      <c r="C48" s="29"/>
      <c r="D48" s="29"/>
      <c r="E48" s="29"/>
      <c r="F48" s="29"/>
      <c r="G48" s="29"/>
      <c r="H48" s="29"/>
      <c r="I48" s="29"/>
    </row>
    <row r="49" spans="1:9" ht="20.100000000000001" customHeight="1" x14ac:dyDescent="0.2">
      <c r="A49" s="29"/>
      <c r="B49" s="29"/>
      <c r="C49" s="29"/>
      <c r="D49" s="29"/>
      <c r="E49" s="29"/>
      <c r="F49" s="29"/>
      <c r="G49" s="29"/>
      <c r="H49" s="29"/>
      <c r="I49" s="29"/>
    </row>
    <row r="50" spans="1:9" ht="20.100000000000001" customHeight="1" x14ac:dyDescent="0.2">
      <c r="A50" s="29"/>
      <c r="B50" s="29"/>
      <c r="C50" s="29"/>
      <c r="D50" s="29"/>
      <c r="E50" s="29"/>
      <c r="F50" s="29"/>
      <c r="G50" s="29"/>
      <c r="H50" s="29"/>
      <c r="I50" s="29"/>
    </row>
    <row r="51" spans="1:9" ht="20.100000000000001" customHeight="1" x14ac:dyDescent="0.2">
      <c r="A51" s="31" t="s">
        <v>72</v>
      </c>
      <c r="B51" s="29"/>
      <c r="C51" s="29"/>
      <c r="D51" s="29"/>
      <c r="E51" s="29"/>
      <c r="F51" s="29"/>
      <c r="G51" s="29"/>
      <c r="H51" s="29"/>
      <c r="I51" s="29"/>
    </row>
    <row r="52" spans="1:9" ht="20.100000000000001" customHeight="1" x14ac:dyDescent="0.2">
      <c r="A52" s="29"/>
      <c r="B52" s="29"/>
      <c r="C52" s="29"/>
      <c r="D52" s="29"/>
      <c r="E52" s="29"/>
      <c r="F52" s="29"/>
      <c r="G52" s="29"/>
      <c r="H52" s="29"/>
      <c r="I52" s="29"/>
    </row>
    <row r="53" spans="1:9" ht="20.100000000000001" customHeight="1" x14ac:dyDescent="0.2">
      <c r="A53" s="29"/>
      <c r="B53" s="30" t="s">
        <v>453</v>
      </c>
      <c r="C53" s="29"/>
      <c r="D53" s="29"/>
      <c r="E53" s="29"/>
      <c r="F53" s="29"/>
      <c r="G53" s="29"/>
      <c r="H53" s="29"/>
      <c r="I53" s="29"/>
    </row>
    <row r="54" spans="1:9" ht="20.100000000000001" customHeight="1" x14ac:dyDescent="0.2">
      <c r="A54" s="29"/>
      <c r="B54" s="29"/>
      <c r="C54" s="29"/>
      <c r="D54" s="29"/>
      <c r="E54" s="29"/>
      <c r="F54" s="29"/>
      <c r="G54" s="29"/>
      <c r="H54" s="29"/>
      <c r="I54" s="29"/>
    </row>
    <row r="55" spans="1:9" ht="20.100000000000001" customHeight="1" x14ac:dyDescent="0.2">
      <c r="A55" s="29"/>
      <c r="B55" s="29"/>
      <c r="C55" s="29"/>
      <c r="D55" s="4" t="s">
        <v>73</v>
      </c>
      <c r="E55" s="32"/>
      <c r="F55" s="32"/>
      <c r="G55" s="32"/>
      <c r="H55" s="32"/>
      <c r="I55" s="32"/>
    </row>
    <row r="56" spans="1:9" ht="20.100000000000001" customHeight="1" x14ac:dyDescent="0.2">
      <c r="A56" s="29"/>
      <c r="B56" s="29"/>
      <c r="C56" s="29"/>
      <c r="D56" s="4"/>
      <c r="E56" s="32"/>
      <c r="F56" s="32"/>
      <c r="G56" s="32"/>
      <c r="H56" s="32"/>
      <c r="I56" s="32"/>
    </row>
    <row r="57" spans="1:9" ht="20.100000000000001" customHeight="1" x14ac:dyDescent="0.2">
      <c r="A57" s="29"/>
      <c r="B57" s="29"/>
      <c r="C57" s="29"/>
      <c r="D57" s="4" t="s">
        <v>74</v>
      </c>
      <c r="E57" s="32"/>
      <c r="F57" s="32"/>
      <c r="G57" s="32"/>
      <c r="H57" s="32"/>
      <c r="I57" s="32"/>
    </row>
    <row r="58" spans="1:9" ht="27.75" customHeight="1" x14ac:dyDescent="0.2">
      <c r="A58" s="29"/>
      <c r="B58" s="29"/>
      <c r="C58" s="29"/>
      <c r="D58" s="4"/>
      <c r="E58" s="32"/>
      <c r="F58" s="32"/>
      <c r="G58" s="32"/>
      <c r="H58" s="32"/>
      <c r="I58" s="32"/>
    </row>
    <row r="59" spans="1:9" ht="20.100000000000001" customHeight="1" x14ac:dyDescent="0.2">
      <c r="A59" s="29"/>
      <c r="B59" s="29"/>
      <c r="C59" s="29"/>
      <c r="D59" s="4"/>
      <c r="E59" s="32"/>
      <c r="F59" s="32"/>
      <c r="G59" s="32"/>
      <c r="H59" s="32"/>
      <c r="I59" s="32"/>
    </row>
    <row r="60" spans="1:9" ht="20.100000000000001" customHeight="1" x14ac:dyDescent="0.2">
      <c r="A60" s="770" t="s">
        <v>457</v>
      </c>
      <c r="B60" s="770"/>
      <c r="C60" s="770"/>
      <c r="D60" s="770"/>
      <c r="E60" s="770"/>
      <c r="F60" s="770"/>
      <c r="G60" s="770"/>
      <c r="H60" s="770"/>
      <c r="I60" s="770"/>
    </row>
    <row r="61" spans="1:9" ht="20.100000000000001" customHeight="1" x14ac:dyDescent="0.2">
      <c r="A61" s="770"/>
      <c r="B61" s="770"/>
      <c r="C61" s="770"/>
      <c r="D61" s="770"/>
      <c r="E61" s="770"/>
      <c r="F61" s="770"/>
      <c r="G61" s="770"/>
      <c r="H61" s="770"/>
      <c r="I61" s="770"/>
    </row>
    <row r="62" spans="1:9" ht="20.100000000000001" customHeight="1" x14ac:dyDescent="0.2">
      <c r="I62" s="219"/>
    </row>
    <row r="63" spans="1:9" ht="20.100000000000001" customHeight="1" x14ac:dyDescent="0.2"/>
    <row r="64" spans="1:9" ht="20.100000000000001" customHeight="1" x14ac:dyDescent="0.2"/>
    <row r="65" spans="1:9" ht="20.100000000000001" customHeight="1" x14ac:dyDescent="0.2"/>
    <row r="66" spans="1:9" ht="20.100000000000001" customHeight="1" x14ac:dyDescent="0.2">
      <c r="B66" s="220" t="s">
        <v>63</v>
      </c>
    </row>
    <row r="67" spans="1:9" ht="20.100000000000001" customHeight="1" x14ac:dyDescent="0.2"/>
    <row r="68" spans="1:9" ht="20.100000000000001" customHeight="1" x14ac:dyDescent="0.2"/>
    <row r="69" spans="1:9" ht="20.100000000000001" customHeight="1" x14ac:dyDescent="0.2"/>
    <row r="70" spans="1:9" ht="20.100000000000001" customHeight="1" x14ac:dyDescent="0.2"/>
    <row r="71" spans="1:9" ht="24" customHeight="1" x14ac:dyDescent="0.3">
      <c r="A71" s="769" t="s">
        <v>64</v>
      </c>
      <c r="B71" s="769"/>
      <c r="C71" s="769"/>
      <c r="D71" s="769"/>
      <c r="E71" s="769"/>
      <c r="F71" s="769"/>
      <c r="G71" s="769"/>
      <c r="H71" s="769"/>
      <c r="I71" s="769"/>
    </row>
    <row r="72" spans="1:9" ht="24" customHeight="1" x14ac:dyDescent="0.3">
      <c r="E72" s="232"/>
    </row>
    <row r="73" spans="1:9" ht="20.100000000000001" customHeight="1" x14ac:dyDescent="0.2"/>
    <row r="74" spans="1:9" ht="20.100000000000001" customHeight="1" x14ac:dyDescent="0.2">
      <c r="A74" s="220" t="s">
        <v>374</v>
      </c>
    </row>
    <row r="75" spans="1:9" ht="20.100000000000001" customHeight="1" x14ac:dyDescent="0.2">
      <c r="A75" s="220" t="s">
        <v>373</v>
      </c>
    </row>
    <row r="76" spans="1:9" ht="20.100000000000001" customHeight="1" x14ac:dyDescent="0.2"/>
    <row r="77" spans="1:9" ht="20.100000000000001" customHeight="1" x14ac:dyDescent="0.2"/>
    <row r="78" spans="1:9" ht="20.100000000000001" customHeight="1" x14ac:dyDescent="0.2"/>
    <row r="79" spans="1:9" ht="20.100000000000001" customHeight="1" x14ac:dyDescent="0.2"/>
    <row r="80" spans="1:9" ht="20.100000000000001" customHeight="1" x14ac:dyDescent="0.2"/>
    <row r="81" spans="1:10" ht="20.100000000000001" customHeight="1" x14ac:dyDescent="0.2"/>
    <row r="82" spans="1:10" ht="20.100000000000001" customHeight="1" x14ac:dyDescent="0.2">
      <c r="A82" s="234" t="s">
        <v>453</v>
      </c>
      <c r="I82" s="219"/>
    </row>
    <row r="83" spans="1:10" ht="20.100000000000001" customHeight="1" x14ac:dyDescent="0.2"/>
    <row r="84" spans="1:10" ht="20.100000000000001" customHeight="1" x14ac:dyDescent="0.2">
      <c r="D84" s="230" t="s">
        <v>359</v>
      </c>
      <c r="E84" s="229" t="s">
        <v>348</v>
      </c>
    </row>
    <row r="85" spans="1:10" ht="20.100000000000001" customHeight="1" x14ac:dyDescent="0.2">
      <c r="D85" s="230" t="s">
        <v>354</v>
      </c>
      <c r="E85" s="229" t="s">
        <v>348</v>
      </c>
      <c r="I85" s="231"/>
    </row>
    <row r="86" spans="1:10" ht="19.5" customHeight="1" x14ac:dyDescent="0.2">
      <c r="D86" s="230" t="s">
        <v>372</v>
      </c>
      <c r="E86" s="229" t="s">
        <v>371</v>
      </c>
    </row>
    <row r="87" spans="1:10" ht="20.100000000000001" customHeight="1" x14ac:dyDescent="0.2"/>
    <row r="88" spans="1:10" x14ac:dyDescent="0.2">
      <c r="A88" s="233"/>
      <c r="B88" s="233"/>
      <c r="C88" s="233"/>
      <c r="D88" s="233"/>
      <c r="E88" s="233"/>
      <c r="F88" s="233"/>
      <c r="G88" s="233"/>
      <c r="H88" s="233"/>
      <c r="I88" s="233"/>
      <c r="J88" s="233"/>
    </row>
    <row r="89" spans="1:10" x14ac:dyDescent="0.2">
      <c r="A89" s="233"/>
      <c r="B89" s="233"/>
      <c r="C89" s="233"/>
      <c r="D89" s="233"/>
      <c r="E89" s="233"/>
      <c r="F89" s="233"/>
      <c r="G89" s="233"/>
      <c r="H89" s="233"/>
      <c r="I89" s="233"/>
      <c r="J89" s="233"/>
    </row>
    <row r="90" spans="1:10" x14ac:dyDescent="0.2">
      <c r="A90" s="233"/>
      <c r="B90" s="233"/>
      <c r="C90" s="233"/>
      <c r="D90" s="233"/>
      <c r="E90" s="233"/>
      <c r="F90" s="233"/>
      <c r="G90" s="233"/>
      <c r="H90" s="233"/>
      <c r="I90" s="233"/>
      <c r="J90" s="233"/>
    </row>
    <row r="91" spans="1:10" x14ac:dyDescent="0.2">
      <c r="A91" s="233"/>
      <c r="B91" s="233"/>
      <c r="C91" s="233"/>
      <c r="D91" s="233"/>
      <c r="E91" s="233"/>
      <c r="F91" s="233"/>
      <c r="G91" s="233"/>
      <c r="H91" s="233"/>
      <c r="I91" s="233"/>
      <c r="J91" s="233"/>
    </row>
    <row r="92" spans="1:10" x14ac:dyDescent="0.2">
      <c r="A92" s="233"/>
      <c r="B92" s="233"/>
      <c r="C92" s="233"/>
      <c r="D92" s="233"/>
      <c r="E92" s="233"/>
      <c r="F92" s="233"/>
      <c r="G92" s="233"/>
      <c r="H92" s="233"/>
      <c r="I92" s="233"/>
      <c r="J92" s="233"/>
    </row>
    <row r="93" spans="1:10" x14ac:dyDescent="0.2">
      <c r="A93" s="763" t="s">
        <v>364</v>
      </c>
      <c r="B93" s="763"/>
      <c r="C93" s="763"/>
      <c r="D93" s="768"/>
      <c r="E93" s="768"/>
      <c r="F93" s="768"/>
      <c r="G93" s="768"/>
      <c r="H93" s="768"/>
      <c r="I93" s="233"/>
      <c r="J93" s="233"/>
    </row>
    <row r="94" spans="1:10" x14ac:dyDescent="0.2">
      <c r="A94" s="233"/>
      <c r="B94" s="233"/>
      <c r="C94" s="233"/>
      <c r="D94" s="233"/>
      <c r="E94" s="233"/>
      <c r="F94" s="233"/>
      <c r="G94" s="233"/>
      <c r="H94" s="233"/>
      <c r="I94" s="233"/>
      <c r="J94" s="233"/>
    </row>
    <row r="95" spans="1:10" x14ac:dyDescent="0.2">
      <c r="A95" s="233"/>
      <c r="B95" s="233"/>
      <c r="C95" s="233"/>
      <c r="D95" s="233"/>
      <c r="E95" s="233"/>
      <c r="F95" s="233"/>
      <c r="G95" s="233"/>
      <c r="H95" s="233"/>
      <c r="I95" s="233"/>
      <c r="J95" s="233"/>
    </row>
    <row r="96" spans="1:10" x14ac:dyDescent="0.2">
      <c r="A96" s="233"/>
      <c r="B96" s="233"/>
      <c r="C96" s="233"/>
      <c r="D96" s="233"/>
      <c r="E96" s="233"/>
      <c r="F96" s="233"/>
      <c r="G96" s="233"/>
      <c r="H96" s="233"/>
      <c r="I96" s="233"/>
      <c r="J96" s="233"/>
    </row>
    <row r="97" spans="1:10" x14ac:dyDescent="0.2">
      <c r="A97" s="233"/>
      <c r="B97" s="233"/>
      <c r="C97" s="233"/>
      <c r="D97" s="233"/>
      <c r="E97" s="233"/>
      <c r="F97" s="233"/>
      <c r="G97" s="233"/>
      <c r="H97" s="233"/>
      <c r="I97" s="233"/>
      <c r="J97" s="233"/>
    </row>
    <row r="98" spans="1:10" x14ac:dyDescent="0.2">
      <c r="A98" s="233"/>
      <c r="B98" s="233"/>
      <c r="C98" s="233"/>
      <c r="D98" s="233"/>
      <c r="E98" s="233"/>
      <c r="F98" s="233"/>
      <c r="G98" s="233"/>
      <c r="H98" s="233"/>
      <c r="I98" s="233"/>
      <c r="J98" s="233"/>
    </row>
    <row r="99" spans="1:10" x14ac:dyDescent="0.2">
      <c r="A99" s="233"/>
      <c r="B99" s="233"/>
      <c r="C99" s="233"/>
      <c r="D99" s="230" t="s">
        <v>359</v>
      </c>
      <c r="E99" s="229" t="s">
        <v>346</v>
      </c>
      <c r="F99" s="240"/>
      <c r="G99" s="233"/>
      <c r="H99" s="233"/>
      <c r="I99" s="233"/>
      <c r="J99" s="233"/>
    </row>
    <row r="100" spans="1:10" ht="26.4" x14ac:dyDescent="0.2">
      <c r="A100" s="233"/>
      <c r="B100" s="233"/>
      <c r="C100" s="233"/>
      <c r="D100" s="230" t="s">
        <v>354</v>
      </c>
      <c r="E100" s="229" t="s">
        <v>346</v>
      </c>
      <c r="H100" s="233"/>
      <c r="I100" s="233"/>
      <c r="J100" s="233"/>
    </row>
    <row r="101" spans="1:10" x14ac:dyDescent="0.2">
      <c r="A101" s="233"/>
      <c r="B101" s="233"/>
      <c r="C101" s="233"/>
      <c r="D101" s="230" t="s">
        <v>347</v>
      </c>
      <c r="E101" s="229" t="s">
        <v>67</v>
      </c>
      <c r="F101" s="233"/>
      <c r="G101" s="233"/>
      <c r="H101" s="233"/>
      <c r="I101" s="233"/>
      <c r="J101" s="233"/>
    </row>
    <row r="102" spans="1:10" x14ac:dyDescent="0.2">
      <c r="A102" s="233"/>
      <c r="B102" s="233"/>
      <c r="C102" s="233"/>
      <c r="D102" s="233"/>
      <c r="E102" s="233"/>
      <c r="F102" s="239"/>
      <c r="G102" s="239"/>
      <c r="H102" s="239"/>
      <c r="I102" s="239"/>
      <c r="J102" s="239"/>
    </row>
    <row r="103" spans="1:10" x14ac:dyDescent="0.2">
      <c r="A103" s="233"/>
      <c r="B103" s="233"/>
      <c r="C103" s="233"/>
      <c r="D103" s="233"/>
      <c r="E103" s="233"/>
      <c r="F103" s="239"/>
      <c r="G103" s="239"/>
      <c r="H103" s="239"/>
      <c r="I103" s="239"/>
      <c r="J103" s="239"/>
    </row>
    <row r="104" spans="1:10" x14ac:dyDescent="0.2">
      <c r="A104" s="233"/>
      <c r="B104" s="233"/>
      <c r="C104" s="233"/>
      <c r="D104" s="233"/>
      <c r="E104" s="233"/>
      <c r="F104" s="239"/>
      <c r="G104" s="239"/>
      <c r="H104" s="239"/>
      <c r="I104" s="239"/>
      <c r="J104" s="239"/>
    </row>
    <row r="105" spans="1:10" x14ac:dyDescent="0.2">
      <c r="A105" s="233"/>
      <c r="B105" s="233"/>
      <c r="C105" s="233"/>
      <c r="D105" s="233"/>
      <c r="E105" s="233"/>
      <c r="F105" s="233"/>
      <c r="G105" s="233"/>
      <c r="H105" s="233"/>
      <c r="I105" s="233"/>
      <c r="J105" s="233"/>
    </row>
    <row r="106" spans="1:10" x14ac:dyDescent="0.2">
      <c r="A106" s="233"/>
      <c r="B106" s="233"/>
      <c r="C106" s="233"/>
      <c r="D106" s="233"/>
      <c r="E106" s="233"/>
      <c r="F106" s="233"/>
      <c r="G106" s="233"/>
      <c r="H106" s="233"/>
      <c r="I106" s="233"/>
      <c r="J106" s="233"/>
    </row>
    <row r="107" spans="1:10" ht="19.2" x14ac:dyDescent="0.2">
      <c r="A107" s="771" t="s">
        <v>370</v>
      </c>
      <c r="B107" s="771"/>
      <c r="C107" s="771"/>
      <c r="D107" s="771"/>
      <c r="E107" s="771"/>
      <c r="F107" s="771"/>
      <c r="G107" s="771"/>
      <c r="H107" s="771"/>
      <c r="I107" s="771"/>
      <c r="J107" s="236"/>
    </row>
    <row r="108" spans="1:10" ht="19.2" x14ac:dyDescent="0.2">
      <c r="A108" s="238"/>
      <c r="B108" s="238"/>
      <c r="C108" s="238"/>
      <c r="D108" s="238"/>
      <c r="E108" s="238"/>
      <c r="F108" s="238"/>
      <c r="G108" s="238"/>
      <c r="H108" s="238"/>
      <c r="I108" s="238"/>
      <c r="J108" s="238"/>
    </row>
    <row r="109" spans="1:10" x14ac:dyDescent="0.2">
      <c r="A109" s="233"/>
      <c r="B109" s="233"/>
      <c r="C109" s="233"/>
      <c r="D109" s="233"/>
      <c r="E109" s="233"/>
      <c r="F109" s="233"/>
      <c r="G109" s="233"/>
      <c r="H109" s="233"/>
      <c r="I109" s="233"/>
      <c r="J109" s="233"/>
    </row>
    <row r="110" spans="1:10" x14ac:dyDescent="0.2">
      <c r="A110" s="233" t="s">
        <v>369</v>
      </c>
      <c r="B110" s="233"/>
      <c r="C110" s="233"/>
      <c r="D110" s="233"/>
      <c r="E110" s="233"/>
      <c r="F110" s="233"/>
      <c r="G110" s="233"/>
      <c r="H110" s="233"/>
      <c r="I110" s="233"/>
      <c r="J110" s="233"/>
    </row>
    <row r="111" spans="1:10" x14ac:dyDescent="0.2">
      <c r="A111" s="233"/>
      <c r="B111" s="233"/>
      <c r="C111" s="233"/>
      <c r="D111" s="233"/>
      <c r="E111" s="233"/>
      <c r="F111" s="233"/>
      <c r="G111" s="233"/>
      <c r="H111" s="233"/>
      <c r="I111" s="233"/>
      <c r="J111" s="233"/>
    </row>
    <row r="112" spans="1:10" x14ac:dyDescent="0.2">
      <c r="A112" s="233" t="s">
        <v>368</v>
      </c>
      <c r="B112" s="233"/>
      <c r="C112" s="233"/>
      <c r="D112" s="233"/>
      <c r="E112" s="233"/>
      <c r="F112" s="233"/>
      <c r="G112" s="233"/>
      <c r="H112" s="233"/>
      <c r="I112" s="233"/>
      <c r="J112" s="233"/>
    </row>
    <row r="113" spans="1:10" x14ac:dyDescent="0.2">
      <c r="A113" s="233"/>
      <c r="B113" s="233"/>
      <c r="C113" s="233"/>
      <c r="D113" s="233"/>
      <c r="E113" s="233"/>
      <c r="F113" s="233"/>
      <c r="G113" s="233"/>
      <c r="H113" s="233"/>
      <c r="I113" s="233"/>
      <c r="J113" s="233"/>
    </row>
    <row r="114" spans="1:10" x14ac:dyDescent="0.2">
      <c r="A114" s="763" t="s">
        <v>367</v>
      </c>
      <c r="B114" s="763"/>
      <c r="C114" s="763"/>
      <c r="D114" s="763"/>
      <c r="E114" s="763"/>
      <c r="F114" s="763"/>
      <c r="G114" s="763"/>
      <c r="H114" s="763"/>
      <c r="I114" s="763"/>
      <c r="J114" s="233"/>
    </row>
    <row r="115" spans="1:10" x14ac:dyDescent="0.2">
      <c r="A115" s="233"/>
      <c r="B115" s="233"/>
      <c r="C115" s="233"/>
      <c r="D115" s="233"/>
      <c r="E115" s="233"/>
      <c r="F115" s="233"/>
      <c r="G115" s="233"/>
      <c r="H115" s="233"/>
      <c r="I115" s="233"/>
      <c r="J115" s="233"/>
    </row>
    <row r="116" spans="1:10" x14ac:dyDescent="0.2">
      <c r="A116" s="763" t="s">
        <v>366</v>
      </c>
      <c r="B116" s="763"/>
      <c r="C116" s="763"/>
      <c r="D116" s="763"/>
      <c r="E116" s="764" t="s">
        <v>365</v>
      </c>
      <c r="F116" s="764"/>
      <c r="G116" s="764"/>
      <c r="H116" s="764"/>
      <c r="I116" s="764"/>
      <c r="J116" s="233"/>
    </row>
    <row r="117" spans="1:10" x14ac:dyDescent="0.2">
      <c r="A117" s="237"/>
      <c r="B117" s="237"/>
      <c r="C117" s="237"/>
      <c r="D117" s="237"/>
      <c r="E117" s="764" t="s">
        <v>492</v>
      </c>
      <c r="F117" s="764"/>
      <c r="G117" s="764"/>
      <c r="H117" s="764"/>
      <c r="I117" s="764"/>
      <c r="J117" s="764"/>
    </row>
    <row r="118" spans="1:10" x14ac:dyDescent="0.2">
      <c r="A118" s="233"/>
      <c r="B118" s="233"/>
      <c r="C118" s="233"/>
      <c r="D118" s="233"/>
      <c r="E118" s="233"/>
      <c r="F118" s="233"/>
      <c r="G118" s="233"/>
      <c r="H118" s="233"/>
      <c r="I118" s="233"/>
      <c r="J118" s="233"/>
    </row>
    <row r="119" spans="1:10" x14ac:dyDescent="0.2">
      <c r="A119" s="233"/>
      <c r="B119" s="233"/>
      <c r="C119" s="233"/>
      <c r="D119" s="233"/>
      <c r="E119" s="233"/>
      <c r="F119" s="233"/>
      <c r="G119" s="233"/>
      <c r="H119" s="233"/>
      <c r="I119" s="233"/>
      <c r="J119" s="233"/>
    </row>
    <row r="120" spans="1:10" x14ac:dyDescent="0.2">
      <c r="A120" s="233"/>
      <c r="B120" s="233"/>
      <c r="C120" s="233"/>
      <c r="D120" s="233"/>
      <c r="E120" s="233"/>
      <c r="F120" s="233"/>
      <c r="G120" s="233"/>
      <c r="H120" s="233"/>
      <c r="I120" s="233"/>
      <c r="J120" s="233"/>
    </row>
    <row r="121" spans="1:10" x14ac:dyDescent="0.2">
      <c r="A121" s="233"/>
      <c r="B121" s="233"/>
      <c r="C121" s="233"/>
      <c r="D121" s="233"/>
      <c r="E121" s="233"/>
      <c r="F121" s="233"/>
      <c r="G121" s="233"/>
      <c r="H121" s="233"/>
      <c r="I121" s="233"/>
      <c r="J121" s="233"/>
    </row>
    <row r="122" spans="1:10" x14ac:dyDescent="0.2">
      <c r="A122" s="233"/>
      <c r="B122" s="233"/>
      <c r="C122" s="233"/>
      <c r="D122" s="233"/>
      <c r="E122" s="233"/>
      <c r="F122" s="233"/>
      <c r="G122" s="233"/>
      <c r="H122" s="233"/>
      <c r="I122" s="233"/>
      <c r="J122" s="233"/>
    </row>
    <row r="123" spans="1:10" x14ac:dyDescent="0.2">
      <c r="A123" s="233"/>
      <c r="B123" s="233"/>
      <c r="C123" s="233"/>
      <c r="D123" s="233"/>
      <c r="E123" s="233"/>
      <c r="F123" s="233"/>
      <c r="G123" s="233"/>
      <c r="H123" s="233"/>
      <c r="I123" s="233"/>
      <c r="J123" s="233"/>
    </row>
    <row r="124" spans="1:10" x14ac:dyDescent="0.2">
      <c r="A124" s="233"/>
      <c r="B124" s="233"/>
      <c r="C124" s="233"/>
      <c r="D124" s="233"/>
      <c r="E124" s="233"/>
      <c r="F124" s="233"/>
      <c r="G124" s="233"/>
      <c r="H124" s="233"/>
      <c r="I124" s="233"/>
      <c r="J124" s="233"/>
    </row>
    <row r="125" spans="1:10" x14ac:dyDescent="0.2">
      <c r="A125" s="763" t="s">
        <v>364</v>
      </c>
      <c r="B125" s="763"/>
      <c r="C125" s="763"/>
      <c r="D125" s="233"/>
      <c r="E125" s="233"/>
      <c r="F125" s="233"/>
      <c r="G125" s="233"/>
      <c r="H125" s="233"/>
      <c r="I125" s="233"/>
      <c r="J125" s="233"/>
    </row>
    <row r="126" spans="1:10" x14ac:dyDescent="0.2">
      <c r="A126" s="233"/>
      <c r="B126" s="233"/>
      <c r="C126" s="233"/>
      <c r="D126" s="233"/>
      <c r="E126" s="233"/>
      <c r="F126" s="233"/>
      <c r="G126" s="233"/>
      <c r="H126" s="233"/>
      <c r="I126" s="233"/>
      <c r="J126" s="233"/>
    </row>
    <row r="127" spans="1:10" x14ac:dyDescent="0.2">
      <c r="A127" s="233"/>
      <c r="B127" s="233"/>
      <c r="C127" s="233"/>
      <c r="D127" s="233"/>
      <c r="E127" s="233"/>
      <c r="F127" s="233"/>
      <c r="G127" s="233"/>
      <c r="H127" s="233"/>
      <c r="I127" s="233"/>
      <c r="J127" s="233"/>
    </row>
    <row r="128" spans="1:10" x14ac:dyDescent="0.2">
      <c r="A128" s="233"/>
      <c r="B128" s="233"/>
      <c r="C128" s="233"/>
      <c r="D128" s="233"/>
      <c r="E128" s="233"/>
      <c r="F128" s="233"/>
      <c r="G128" s="233"/>
      <c r="H128" s="233"/>
      <c r="I128" s="233"/>
      <c r="J128" s="233"/>
    </row>
    <row r="129" spans="1:10" x14ac:dyDescent="0.2">
      <c r="A129" s="233"/>
      <c r="B129" s="233"/>
      <c r="C129" s="233"/>
      <c r="D129" s="233"/>
      <c r="E129" s="233"/>
      <c r="F129" s="233"/>
      <c r="G129" s="233"/>
      <c r="H129" s="233"/>
      <c r="I129" s="233"/>
      <c r="J129" s="233"/>
    </row>
    <row r="130" spans="1:10" x14ac:dyDescent="0.2">
      <c r="A130" s="233"/>
      <c r="B130" s="233"/>
      <c r="C130" s="233"/>
      <c r="D130" s="233"/>
      <c r="E130" s="233"/>
      <c r="F130" s="233"/>
      <c r="G130" s="233"/>
      <c r="H130" s="233"/>
      <c r="I130" s="233"/>
      <c r="J130" s="233"/>
    </row>
    <row r="131" spans="1:10" ht="23.4" x14ac:dyDescent="0.2">
      <c r="A131" s="767" t="s">
        <v>363</v>
      </c>
      <c r="B131" s="767"/>
      <c r="C131" s="767"/>
      <c r="D131" s="767"/>
      <c r="E131" s="767"/>
      <c r="F131" s="767"/>
      <c r="G131" s="767"/>
      <c r="H131" s="767"/>
      <c r="I131" s="767"/>
      <c r="J131" s="236"/>
    </row>
    <row r="132" spans="1:10" ht="16.2" x14ac:dyDescent="0.2">
      <c r="A132" s="235"/>
      <c r="B132" s="235"/>
      <c r="C132" s="235"/>
      <c r="D132" s="235"/>
      <c r="E132" s="235"/>
      <c r="F132" s="235"/>
      <c r="G132" s="235"/>
      <c r="H132" s="235"/>
      <c r="I132" s="235"/>
      <c r="J132" s="235"/>
    </row>
    <row r="133" spans="1:10" ht="16.2" x14ac:dyDescent="0.2">
      <c r="A133" s="235"/>
      <c r="B133" s="235"/>
      <c r="C133" s="235"/>
      <c r="D133" s="235"/>
      <c r="E133" s="235"/>
      <c r="F133" s="235"/>
      <c r="G133" s="235"/>
      <c r="H133" s="235"/>
      <c r="I133" s="235"/>
      <c r="J133" s="235"/>
    </row>
    <row r="134" spans="1:10" ht="16.2" x14ac:dyDescent="0.2">
      <c r="A134" s="235"/>
      <c r="B134" s="235"/>
      <c r="C134" s="235"/>
      <c r="D134" s="235"/>
      <c r="E134" s="235"/>
      <c r="F134" s="235"/>
      <c r="G134" s="235"/>
      <c r="H134" s="235"/>
      <c r="I134" s="235"/>
      <c r="J134" s="235"/>
    </row>
    <row r="135" spans="1:10" x14ac:dyDescent="0.2">
      <c r="A135" s="233"/>
      <c r="B135" s="233"/>
      <c r="C135" s="233"/>
      <c r="D135" s="233"/>
      <c r="E135" s="233"/>
      <c r="F135" s="233"/>
      <c r="G135" s="233"/>
      <c r="H135" s="233"/>
      <c r="I135" s="233"/>
      <c r="J135" s="233"/>
    </row>
    <row r="136" spans="1:10" x14ac:dyDescent="0.2">
      <c r="A136" s="233" t="s">
        <v>362</v>
      </c>
      <c r="B136" s="233"/>
      <c r="C136" s="233"/>
      <c r="D136" s="233"/>
      <c r="E136" s="233"/>
      <c r="F136" s="233"/>
      <c r="G136" s="233"/>
      <c r="H136" s="233"/>
      <c r="I136" s="233"/>
      <c r="J136" s="233"/>
    </row>
    <row r="137" spans="1:10" x14ac:dyDescent="0.2">
      <c r="A137" s="233"/>
      <c r="B137" s="233"/>
      <c r="C137" s="233"/>
      <c r="D137" s="233"/>
      <c r="E137" s="233"/>
      <c r="F137" s="233"/>
      <c r="G137" s="233"/>
      <c r="H137" s="233"/>
      <c r="I137" s="233"/>
      <c r="J137" s="233"/>
    </row>
    <row r="138" spans="1:10" x14ac:dyDescent="0.2">
      <c r="A138" s="233" t="s">
        <v>361</v>
      </c>
      <c r="B138" s="233"/>
      <c r="C138" s="233"/>
      <c r="D138" s="233"/>
      <c r="E138" s="233"/>
      <c r="F138" s="233"/>
      <c r="G138" s="233"/>
      <c r="H138" s="233"/>
      <c r="I138" s="233"/>
      <c r="J138" s="233"/>
    </row>
    <row r="139" spans="1:10" x14ac:dyDescent="0.2">
      <c r="A139" s="233"/>
      <c r="B139" s="233"/>
      <c r="C139" s="233"/>
      <c r="D139" s="233"/>
      <c r="E139" s="233"/>
      <c r="F139" s="233"/>
      <c r="G139" s="233"/>
      <c r="H139" s="233"/>
      <c r="I139" s="233"/>
      <c r="J139" s="233"/>
    </row>
    <row r="140" spans="1:10" x14ac:dyDescent="0.2">
      <c r="A140" s="233" t="s">
        <v>360</v>
      </c>
      <c r="B140" s="233"/>
      <c r="C140" s="233"/>
      <c r="D140" s="233"/>
      <c r="E140" s="233"/>
      <c r="F140" s="233"/>
      <c r="G140" s="233"/>
      <c r="H140" s="233"/>
      <c r="I140" s="233"/>
      <c r="J140" s="233"/>
    </row>
    <row r="141" spans="1:10" x14ac:dyDescent="0.2">
      <c r="A141" s="233"/>
      <c r="B141" s="233"/>
      <c r="C141" s="233"/>
      <c r="D141" s="233"/>
      <c r="E141" s="233"/>
      <c r="F141" s="233"/>
      <c r="G141" s="233"/>
      <c r="H141" s="233"/>
      <c r="I141" s="233"/>
      <c r="J141" s="233"/>
    </row>
    <row r="142" spans="1:10" x14ac:dyDescent="0.2">
      <c r="A142" s="233"/>
      <c r="B142" s="233"/>
      <c r="C142" s="233"/>
      <c r="D142" s="233"/>
      <c r="E142" s="233"/>
      <c r="F142" s="233"/>
      <c r="G142" s="233"/>
      <c r="H142" s="233"/>
      <c r="I142" s="233"/>
      <c r="J142" s="233"/>
    </row>
    <row r="143" spans="1:10" x14ac:dyDescent="0.2">
      <c r="A143" s="233"/>
      <c r="B143" s="233"/>
      <c r="C143" s="233"/>
      <c r="D143" s="233"/>
      <c r="E143" s="233"/>
      <c r="F143" s="233"/>
      <c r="G143" s="233"/>
      <c r="H143" s="233"/>
      <c r="I143" s="233"/>
      <c r="J143" s="233"/>
    </row>
    <row r="144" spans="1:10" x14ac:dyDescent="0.2">
      <c r="A144" s="233"/>
      <c r="B144" s="233"/>
      <c r="C144" s="233"/>
      <c r="D144" s="233"/>
      <c r="E144" s="233"/>
      <c r="F144" s="233"/>
      <c r="G144" s="233"/>
      <c r="H144" s="233"/>
      <c r="I144" s="233"/>
      <c r="J144" s="233"/>
    </row>
    <row r="145" spans="1:10" x14ac:dyDescent="0.2">
      <c r="A145" s="233"/>
      <c r="B145" s="233"/>
      <c r="C145" s="233"/>
      <c r="D145" s="233"/>
      <c r="E145" s="233"/>
      <c r="F145" s="233"/>
      <c r="G145" s="233"/>
      <c r="H145" s="233"/>
      <c r="I145" s="233"/>
      <c r="J145" s="233"/>
    </row>
    <row r="146" spans="1:10" x14ac:dyDescent="0.2">
      <c r="A146" s="233"/>
      <c r="B146" s="233"/>
      <c r="C146" s="233"/>
      <c r="D146" s="233"/>
      <c r="E146" s="233"/>
      <c r="F146" s="233"/>
      <c r="G146" s="233"/>
      <c r="H146" s="233"/>
      <c r="I146" s="233"/>
      <c r="J146" s="233"/>
    </row>
    <row r="147" spans="1:10" x14ac:dyDescent="0.2">
      <c r="A147" s="234" t="s">
        <v>453</v>
      </c>
      <c r="B147" s="233"/>
      <c r="C147" s="233"/>
      <c r="D147" s="233"/>
      <c r="E147" s="233"/>
      <c r="F147" s="233"/>
      <c r="G147" s="233"/>
      <c r="H147" s="233"/>
      <c r="I147" s="233"/>
      <c r="J147" s="233"/>
    </row>
    <row r="148" spans="1:10" x14ac:dyDescent="0.2">
      <c r="A148" s="233"/>
      <c r="B148" s="233"/>
      <c r="C148" s="233"/>
      <c r="D148" s="233"/>
      <c r="E148" s="233"/>
      <c r="F148" s="233"/>
      <c r="G148" s="233"/>
      <c r="H148" s="233"/>
      <c r="I148" s="233"/>
      <c r="J148" s="233"/>
    </row>
    <row r="149" spans="1:10" x14ac:dyDescent="0.2">
      <c r="A149" s="233"/>
      <c r="B149" s="233"/>
      <c r="C149" s="233"/>
      <c r="D149" s="233"/>
      <c r="E149" s="233"/>
      <c r="F149" s="233"/>
      <c r="G149" s="233"/>
      <c r="H149" s="233"/>
      <c r="I149" s="233"/>
      <c r="J149" s="233"/>
    </row>
    <row r="150" spans="1:10" x14ac:dyDescent="0.2">
      <c r="A150" s="233"/>
      <c r="B150" s="233"/>
      <c r="C150" s="233"/>
      <c r="D150" s="233"/>
      <c r="E150" s="233"/>
      <c r="F150" s="233"/>
      <c r="G150" s="233"/>
      <c r="H150" s="233"/>
      <c r="I150" s="233"/>
      <c r="J150" s="233"/>
    </row>
    <row r="151" spans="1:10" x14ac:dyDescent="0.2">
      <c r="A151" s="233"/>
      <c r="B151" s="233"/>
      <c r="C151" s="233"/>
      <c r="D151" s="233"/>
      <c r="E151" s="233"/>
      <c r="F151" s="233"/>
      <c r="G151" s="233"/>
      <c r="H151" s="233"/>
      <c r="I151" s="233"/>
      <c r="J151" s="233"/>
    </row>
    <row r="152" spans="1:10" ht="19.5" customHeight="1" x14ac:dyDescent="0.2">
      <c r="A152" s="233"/>
      <c r="B152" s="233"/>
      <c r="C152" s="233"/>
      <c r="D152" s="230" t="s">
        <v>359</v>
      </c>
      <c r="E152" s="229" t="s">
        <v>346</v>
      </c>
      <c r="G152" s="233"/>
      <c r="H152" s="233"/>
      <c r="I152" s="233"/>
      <c r="J152" s="233"/>
    </row>
    <row r="153" spans="1:10" ht="19.5" customHeight="1" x14ac:dyDescent="0.2">
      <c r="A153" s="233"/>
      <c r="B153" s="233"/>
      <c r="C153" s="233"/>
      <c r="D153" s="230" t="s">
        <v>354</v>
      </c>
      <c r="E153" s="229" t="s">
        <v>348</v>
      </c>
      <c r="G153" s="233"/>
      <c r="H153" s="233"/>
      <c r="I153" s="233"/>
      <c r="J153" s="233"/>
    </row>
    <row r="154" spans="1:10" ht="19.5" customHeight="1" x14ac:dyDescent="0.2">
      <c r="A154" s="233"/>
      <c r="B154" s="233"/>
      <c r="C154" s="233"/>
      <c r="D154" s="230" t="s">
        <v>347</v>
      </c>
      <c r="E154" s="229" t="s">
        <v>348</v>
      </c>
      <c r="G154" s="233"/>
      <c r="H154" s="233"/>
      <c r="I154" s="233"/>
      <c r="J154" s="233"/>
    </row>
    <row r="160" spans="1:10" ht="20.100000000000001" customHeight="1" x14ac:dyDescent="0.2"/>
    <row r="161" spans="1:9" ht="20.100000000000001" customHeight="1" x14ac:dyDescent="0.2"/>
    <row r="162" spans="1:9" ht="20.100000000000001" customHeight="1" x14ac:dyDescent="0.2"/>
    <row r="163" spans="1:9" ht="20.100000000000001" customHeight="1" x14ac:dyDescent="0.2">
      <c r="B163" s="220" t="s">
        <v>63</v>
      </c>
    </row>
    <row r="164" spans="1:9" ht="20.100000000000001" customHeight="1" x14ac:dyDescent="0.2"/>
    <row r="165" spans="1:9" ht="20.100000000000001" customHeight="1" x14ac:dyDescent="0.2"/>
    <row r="166" spans="1:9" ht="20.100000000000001" customHeight="1" x14ac:dyDescent="0.2"/>
    <row r="167" spans="1:9" ht="20.100000000000001" customHeight="1" x14ac:dyDescent="0.2"/>
    <row r="168" spans="1:9" ht="24" customHeight="1" x14ac:dyDescent="0.3">
      <c r="A168" s="769" t="s">
        <v>64</v>
      </c>
      <c r="B168" s="769"/>
      <c r="C168" s="769"/>
      <c r="D168" s="769"/>
      <c r="E168" s="769"/>
      <c r="F168" s="769"/>
      <c r="G168" s="769"/>
      <c r="H168" s="769"/>
      <c r="I168" s="769"/>
    </row>
    <row r="169" spans="1:9" ht="24" customHeight="1" x14ac:dyDescent="0.3">
      <c r="E169" s="232"/>
    </row>
    <row r="170" spans="1:9" ht="20.100000000000001" customHeight="1" x14ac:dyDescent="0.2"/>
    <row r="171" spans="1:9" ht="18.75" customHeight="1" x14ac:dyDescent="0.2">
      <c r="A171" s="220" t="s">
        <v>358</v>
      </c>
    </row>
    <row r="172" spans="1:9" ht="20.100000000000001" customHeight="1" x14ac:dyDescent="0.2">
      <c r="A172" s="220" t="s">
        <v>65</v>
      </c>
    </row>
    <row r="173" spans="1:9" ht="20.100000000000001" customHeight="1" x14ac:dyDescent="0.2">
      <c r="A173" s="220" t="s">
        <v>357</v>
      </c>
    </row>
    <row r="174" spans="1:9" ht="20.100000000000001" customHeight="1" x14ac:dyDescent="0.2">
      <c r="A174" s="220" t="s">
        <v>356</v>
      </c>
    </row>
    <row r="175" spans="1:9" ht="20.100000000000001" customHeight="1" x14ac:dyDescent="0.2">
      <c r="A175" s="220" t="s">
        <v>355</v>
      </c>
    </row>
    <row r="176" spans="1:9" ht="20.100000000000001" customHeight="1" x14ac:dyDescent="0.2"/>
    <row r="177" spans="1:9" ht="20.100000000000001" customHeight="1" x14ac:dyDescent="0.2"/>
    <row r="178" spans="1:9" ht="20.100000000000001" customHeight="1" x14ac:dyDescent="0.2"/>
    <row r="179" spans="1:9" ht="20.100000000000001" customHeight="1" x14ac:dyDescent="0.2"/>
    <row r="180" spans="1:9" ht="20.100000000000001" customHeight="1" x14ac:dyDescent="0.2"/>
    <row r="181" spans="1:9" ht="20.100000000000001" customHeight="1" x14ac:dyDescent="0.2"/>
    <row r="182" spans="1:9" ht="20.100000000000001" customHeight="1" x14ac:dyDescent="0.2">
      <c r="A182" s="220" t="s">
        <v>453</v>
      </c>
      <c r="I182" s="219"/>
    </row>
    <row r="183" spans="1:9" ht="20.100000000000001" customHeight="1" x14ac:dyDescent="0.2"/>
    <row r="184" spans="1:9" ht="20.100000000000001" customHeight="1" x14ac:dyDescent="0.2">
      <c r="D184" s="230"/>
      <c r="E184" s="229"/>
    </row>
    <row r="185" spans="1:9" ht="19.5" customHeight="1" x14ac:dyDescent="0.2">
      <c r="D185" s="230" t="s">
        <v>350</v>
      </c>
      <c r="E185" s="229" t="s">
        <v>348</v>
      </c>
    </row>
    <row r="186" spans="1:9" ht="19.5" customHeight="1" x14ac:dyDescent="0.2">
      <c r="D186" s="230" t="s">
        <v>354</v>
      </c>
      <c r="E186" s="229" t="s">
        <v>67</v>
      </c>
      <c r="F186" s="222"/>
      <c r="I186" s="231"/>
    </row>
    <row r="187" spans="1:9" ht="19.5" customHeight="1" x14ac:dyDescent="0.2">
      <c r="D187" s="230" t="s">
        <v>347</v>
      </c>
      <c r="E187" s="229" t="s">
        <v>346</v>
      </c>
      <c r="F187" s="222"/>
    </row>
    <row r="188" spans="1:9" ht="20.100000000000001" customHeight="1" x14ac:dyDescent="0.2"/>
    <row r="189" spans="1:9" ht="20.100000000000001" customHeight="1" x14ac:dyDescent="0.2">
      <c r="A189" s="221"/>
      <c r="B189" s="221"/>
      <c r="C189" s="221"/>
      <c r="D189" s="221"/>
      <c r="E189" s="221"/>
      <c r="F189" s="221"/>
      <c r="G189" s="221"/>
      <c r="H189" s="221"/>
      <c r="I189" s="221"/>
    </row>
    <row r="190" spans="1:9" ht="20.100000000000001" customHeight="1" x14ac:dyDescent="0.2">
      <c r="A190" s="221"/>
      <c r="B190" s="221"/>
      <c r="C190" s="221"/>
      <c r="D190" s="221"/>
      <c r="E190" s="221"/>
      <c r="F190" s="221"/>
      <c r="G190" s="221"/>
      <c r="H190" s="221"/>
      <c r="I190" s="221"/>
    </row>
    <row r="191" spans="1:9" ht="20.100000000000001" customHeight="1" x14ac:dyDescent="0.2">
      <c r="A191" s="221"/>
      <c r="B191" s="221"/>
      <c r="C191" s="221"/>
      <c r="D191" s="221"/>
      <c r="E191" s="221"/>
      <c r="F191" s="221"/>
      <c r="G191" s="221"/>
      <c r="H191" s="221"/>
      <c r="I191" s="221"/>
    </row>
    <row r="192" spans="1:9" ht="20.100000000000001" customHeight="1" x14ac:dyDescent="0.2">
      <c r="A192" s="221"/>
      <c r="B192" s="221" t="s">
        <v>63</v>
      </c>
      <c r="C192" s="221"/>
      <c r="D192" s="221"/>
      <c r="E192" s="221"/>
      <c r="F192" s="221"/>
      <c r="G192" s="221"/>
      <c r="H192" s="221"/>
      <c r="I192" s="221"/>
    </row>
    <row r="193" spans="1:9" ht="20.100000000000001" customHeight="1" x14ac:dyDescent="0.2">
      <c r="A193" s="221"/>
      <c r="B193" s="221"/>
      <c r="C193" s="221"/>
      <c r="D193" s="221"/>
      <c r="E193" s="221"/>
      <c r="F193" s="221"/>
      <c r="G193" s="221"/>
      <c r="H193" s="221"/>
      <c r="I193" s="221"/>
    </row>
    <row r="194" spans="1:9" ht="20.100000000000001" customHeight="1" x14ac:dyDescent="0.2">
      <c r="A194" s="221"/>
      <c r="B194" s="221"/>
      <c r="C194" s="221"/>
      <c r="D194" s="221"/>
      <c r="E194" s="221"/>
      <c r="F194" s="221"/>
      <c r="G194" s="221"/>
      <c r="H194" s="221"/>
      <c r="I194" s="221"/>
    </row>
    <row r="195" spans="1:9" ht="20.100000000000001" customHeight="1" x14ac:dyDescent="0.2">
      <c r="A195" s="221"/>
      <c r="B195" s="221"/>
      <c r="C195" s="221"/>
      <c r="D195" s="221"/>
      <c r="E195" s="221"/>
      <c r="F195" s="221"/>
      <c r="G195" s="221"/>
      <c r="H195" s="221"/>
      <c r="I195" s="221"/>
    </row>
    <row r="196" spans="1:9" ht="20.100000000000001" customHeight="1" x14ac:dyDescent="0.2">
      <c r="A196" s="221"/>
      <c r="B196" s="221"/>
      <c r="C196" s="221"/>
      <c r="D196" s="221"/>
      <c r="E196" s="221"/>
      <c r="F196" s="221"/>
      <c r="G196" s="221"/>
      <c r="H196" s="221"/>
      <c r="I196" s="221"/>
    </row>
    <row r="197" spans="1:9" ht="24" customHeight="1" x14ac:dyDescent="0.3">
      <c r="A197" s="766" t="s">
        <v>64</v>
      </c>
      <c r="B197" s="766"/>
      <c r="C197" s="766"/>
      <c r="D197" s="766"/>
      <c r="E197" s="766"/>
      <c r="F197" s="766"/>
      <c r="G197" s="766"/>
      <c r="H197" s="766"/>
      <c r="I197" s="766"/>
    </row>
    <row r="198" spans="1:9" ht="24" customHeight="1" x14ac:dyDescent="0.3">
      <c r="A198" s="221"/>
      <c r="B198" s="221"/>
      <c r="C198" s="221"/>
      <c r="D198" s="221"/>
      <c r="E198" s="228"/>
      <c r="F198" s="221"/>
      <c r="G198" s="221"/>
      <c r="H198" s="221"/>
      <c r="I198" s="221"/>
    </row>
    <row r="199" spans="1:9" ht="20.100000000000001" customHeight="1" x14ac:dyDescent="0.2">
      <c r="A199" s="221"/>
      <c r="B199" s="221"/>
      <c r="C199" s="221"/>
      <c r="D199" s="221"/>
      <c r="E199" s="221"/>
      <c r="F199" s="221"/>
      <c r="G199" s="221"/>
      <c r="H199" s="221"/>
      <c r="I199" s="221"/>
    </row>
    <row r="200" spans="1:9" ht="18.75" customHeight="1" x14ac:dyDescent="0.2">
      <c r="A200" s="225" t="s">
        <v>353</v>
      </c>
      <c r="B200" s="227"/>
      <c r="C200" s="227"/>
      <c r="D200" s="227"/>
      <c r="E200" s="227"/>
      <c r="F200" s="227"/>
      <c r="G200" s="227"/>
      <c r="H200" s="227"/>
      <c r="I200" s="227"/>
    </row>
    <row r="201" spans="1:9" ht="20.100000000000001" customHeight="1" x14ac:dyDescent="0.2">
      <c r="A201" s="225" t="s">
        <v>352</v>
      </c>
      <c r="B201" s="227"/>
      <c r="C201" s="227"/>
      <c r="D201" s="227"/>
      <c r="E201" s="227"/>
      <c r="F201" s="227"/>
      <c r="G201" s="227"/>
      <c r="H201" s="227"/>
      <c r="I201" s="227"/>
    </row>
    <row r="202" spans="1:9" ht="20.100000000000001" customHeight="1" x14ac:dyDescent="0.2">
      <c r="A202" s="221" t="s">
        <v>351</v>
      </c>
      <c r="B202" s="221"/>
      <c r="C202" s="221"/>
      <c r="D202" s="221"/>
      <c r="E202" s="221"/>
      <c r="F202" s="221"/>
      <c r="G202" s="221"/>
      <c r="H202" s="221"/>
      <c r="I202" s="221"/>
    </row>
    <row r="203" spans="1:9" ht="20.100000000000001" customHeight="1" x14ac:dyDescent="0.2">
      <c r="A203" s="221"/>
      <c r="B203" s="221"/>
      <c r="C203" s="221"/>
      <c r="D203" s="221"/>
      <c r="E203" s="221"/>
      <c r="F203" s="221"/>
      <c r="G203" s="221"/>
      <c r="H203" s="221"/>
      <c r="I203" s="221"/>
    </row>
    <row r="204" spans="1:9" ht="20.100000000000001" customHeight="1" x14ac:dyDescent="0.2">
      <c r="A204" s="221"/>
      <c r="B204" s="221"/>
      <c r="C204" s="221"/>
      <c r="D204" s="221"/>
      <c r="E204" s="221"/>
      <c r="F204" s="221"/>
      <c r="G204" s="221"/>
      <c r="H204" s="221"/>
      <c r="I204" s="221"/>
    </row>
    <row r="205" spans="1:9" ht="20.100000000000001" customHeight="1" x14ac:dyDescent="0.2">
      <c r="A205" s="221"/>
      <c r="B205" s="221"/>
      <c r="C205" s="221"/>
      <c r="D205" s="221"/>
      <c r="E205" s="221"/>
      <c r="F205" s="221"/>
      <c r="G205" s="221"/>
      <c r="H205" s="221"/>
      <c r="I205" s="221"/>
    </row>
    <row r="206" spans="1:9" ht="20.100000000000001" customHeight="1" x14ac:dyDescent="0.2">
      <c r="A206" s="221"/>
      <c r="B206" s="221"/>
      <c r="C206" s="221"/>
      <c r="D206" s="221"/>
      <c r="E206" s="221"/>
      <c r="F206" s="221"/>
      <c r="G206" s="221"/>
      <c r="H206" s="221"/>
      <c r="I206" s="221"/>
    </row>
    <row r="207" spans="1:9" ht="20.100000000000001" customHeight="1" x14ac:dyDescent="0.2">
      <c r="A207" s="221"/>
      <c r="B207" s="221"/>
      <c r="C207" s="221"/>
      <c r="D207" s="221"/>
      <c r="E207" s="221"/>
      <c r="F207" s="221"/>
      <c r="G207" s="221"/>
      <c r="H207" s="221"/>
      <c r="I207" s="221"/>
    </row>
    <row r="208" spans="1:9" ht="20.100000000000001" customHeight="1" x14ac:dyDescent="0.2">
      <c r="A208" s="221"/>
      <c r="B208" s="221"/>
      <c r="C208" s="221"/>
      <c r="D208" s="221"/>
      <c r="E208" s="221"/>
      <c r="F208" s="221"/>
      <c r="G208" s="221"/>
      <c r="H208" s="221"/>
      <c r="I208" s="221"/>
    </row>
    <row r="209" spans="1:9" ht="20.100000000000001" customHeight="1" x14ac:dyDescent="0.2">
      <c r="A209" s="221"/>
      <c r="B209" s="221"/>
      <c r="C209" s="221"/>
      <c r="D209" s="221"/>
      <c r="E209" s="221"/>
      <c r="F209" s="221"/>
      <c r="G209" s="221"/>
      <c r="H209" s="221"/>
      <c r="I209" s="221"/>
    </row>
    <row r="210" spans="1:9" ht="20.100000000000001" customHeight="1" x14ac:dyDescent="0.2">
      <c r="A210" s="221"/>
      <c r="B210" s="221"/>
      <c r="C210" s="221"/>
      <c r="D210" s="221"/>
      <c r="E210" s="221"/>
      <c r="F210" s="221"/>
      <c r="G210" s="221"/>
      <c r="H210" s="221"/>
      <c r="I210" s="221"/>
    </row>
    <row r="211" spans="1:9" ht="20.100000000000001" customHeight="1" x14ac:dyDescent="0.2">
      <c r="A211" s="221" t="s">
        <v>453</v>
      </c>
      <c r="B211" s="221"/>
      <c r="C211" s="221"/>
      <c r="D211" s="221"/>
      <c r="E211" s="221"/>
      <c r="F211" s="221"/>
      <c r="G211" s="221"/>
      <c r="H211" s="221"/>
      <c r="I211" s="226"/>
    </row>
    <row r="212" spans="1:9" ht="20.100000000000001" customHeight="1" x14ac:dyDescent="0.2">
      <c r="A212" s="221"/>
      <c r="B212" s="221"/>
      <c r="C212" s="221"/>
      <c r="D212" s="221"/>
      <c r="E212" s="221"/>
      <c r="F212" s="221"/>
      <c r="G212" s="221"/>
      <c r="H212" s="221"/>
      <c r="I212" s="221"/>
    </row>
    <row r="213" spans="1:9" ht="20.100000000000001" customHeight="1" x14ac:dyDescent="0.2">
      <c r="A213" s="221"/>
      <c r="B213" s="221"/>
      <c r="C213" s="221"/>
      <c r="D213" s="224"/>
      <c r="E213" s="223"/>
      <c r="F213" s="221"/>
      <c r="G213" s="221"/>
      <c r="H213" s="221"/>
      <c r="I213" s="221"/>
    </row>
    <row r="214" spans="1:9" ht="19.5" customHeight="1" x14ac:dyDescent="0.2">
      <c r="A214" s="221"/>
      <c r="B214" s="221"/>
      <c r="C214" s="221"/>
      <c r="D214" s="224" t="s">
        <v>350</v>
      </c>
      <c r="E214" s="223" t="s">
        <v>67</v>
      </c>
      <c r="F214" s="221"/>
      <c r="G214" s="221"/>
      <c r="H214" s="221"/>
      <c r="I214" s="221"/>
    </row>
    <row r="215" spans="1:9" ht="19.5" customHeight="1" x14ac:dyDescent="0.2">
      <c r="A215" s="221"/>
      <c r="B215" s="221"/>
      <c r="C215" s="221"/>
      <c r="D215" s="224" t="s">
        <v>349</v>
      </c>
      <c r="E215" s="223" t="s">
        <v>348</v>
      </c>
      <c r="F215" s="222"/>
      <c r="G215" s="221"/>
      <c r="H215" s="221"/>
      <c r="I215" s="225"/>
    </row>
    <row r="216" spans="1:9" ht="19.5" customHeight="1" x14ac:dyDescent="0.2">
      <c r="A216" s="221"/>
      <c r="B216" s="221"/>
      <c r="C216" s="221"/>
      <c r="D216" s="224" t="s">
        <v>347</v>
      </c>
      <c r="E216" s="223" t="s">
        <v>346</v>
      </c>
      <c r="F216" s="222"/>
      <c r="G216" s="221"/>
      <c r="H216" s="221"/>
      <c r="I216" s="221"/>
    </row>
    <row r="217" spans="1:9" ht="20.100000000000001" customHeight="1" x14ac:dyDescent="0.2">
      <c r="A217" s="221"/>
      <c r="B217" s="221"/>
      <c r="C217" s="221"/>
      <c r="D217" s="221"/>
      <c r="E217" s="221"/>
      <c r="F217" s="221"/>
      <c r="G217" s="221"/>
      <c r="H217" s="221"/>
      <c r="I217" s="221"/>
    </row>
  </sheetData>
  <mergeCells count="15">
    <mergeCell ref="A10:I10"/>
    <mergeCell ref="A60:I61"/>
    <mergeCell ref="A107:I107"/>
    <mergeCell ref="A114:I114"/>
    <mergeCell ref="A71:I71"/>
    <mergeCell ref="A116:D116"/>
    <mergeCell ref="E116:I116"/>
    <mergeCell ref="A35:I35"/>
    <mergeCell ref="A197:I197"/>
    <mergeCell ref="A131:I131"/>
    <mergeCell ref="A125:C125"/>
    <mergeCell ref="A93:C93"/>
    <mergeCell ref="D93:H93"/>
    <mergeCell ref="A168:I168"/>
    <mergeCell ref="E117:J117"/>
  </mergeCells>
  <phoneticPr fontId="1"/>
  <printOptions horizontalCentered="1"/>
  <pageMargins left="0.59055118110236227" right="0.39370078740157483" top="0.59055118110236227" bottom="0.59055118110236227" header="0.51181102362204722" footer="0.51181102362204722"/>
  <pageSetup paperSize="9" scale="95" fitToHeight="0" orientation="portrait" r:id="rId1"/>
  <headerFooter alignWithMargins="0"/>
  <rowBreaks count="6" manualBreakCount="6">
    <brk id="27" max="9" man="1"/>
    <brk id="61" max="9" man="1"/>
    <brk id="87" max="16383" man="1"/>
    <brk id="119" max="16383" man="1"/>
    <brk id="159" max="9" man="1"/>
    <brk id="18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04"/>
  <sheetViews>
    <sheetView showGridLines="0" view="pageBreakPreview" topLeftCell="A188" zoomScaleNormal="100" zoomScaleSheetLayoutView="100" workbookViewId="0"/>
  </sheetViews>
  <sheetFormatPr defaultColWidth="9" defaultRowHeight="13.2" x14ac:dyDescent="0.2"/>
  <cols>
    <col min="1" max="16384" width="9" style="220"/>
  </cols>
  <sheetData>
    <row r="1" spans="1:9" ht="20.100000000000001" customHeight="1" x14ac:dyDescent="0.2">
      <c r="I1" s="219" t="s">
        <v>452</v>
      </c>
    </row>
    <row r="2" spans="1:9" ht="20.100000000000001" customHeight="1" x14ac:dyDescent="0.2"/>
    <row r="3" spans="1:9" ht="20.100000000000001" customHeight="1" x14ac:dyDescent="0.2"/>
    <row r="4" spans="1:9" ht="20.100000000000001" customHeight="1" x14ac:dyDescent="0.2"/>
    <row r="5" spans="1:9" ht="20.100000000000001" customHeight="1" x14ac:dyDescent="0.2"/>
    <row r="6" spans="1:9" ht="20.100000000000001" customHeight="1" x14ac:dyDescent="0.2"/>
    <row r="7" spans="1:9" ht="20.100000000000001" customHeight="1" x14ac:dyDescent="0.2"/>
    <row r="8" spans="1:9" ht="20.100000000000001" customHeight="1" x14ac:dyDescent="0.2"/>
    <row r="9" spans="1:9" ht="24" customHeight="1" x14ac:dyDescent="0.3">
      <c r="E9" s="232" t="s">
        <v>378</v>
      </c>
    </row>
    <row r="10" spans="1:9" ht="20.100000000000001" customHeight="1" x14ac:dyDescent="0.2"/>
    <row r="11" spans="1:9" ht="20.100000000000001" customHeight="1" x14ac:dyDescent="0.2"/>
    <row r="12" spans="1:9" ht="20.100000000000001" customHeight="1" x14ac:dyDescent="0.2"/>
    <row r="13" spans="1:9" ht="20.100000000000001" customHeight="1" x14ac:dyDescent="0.2"/>
    <row r="14" spans="1:9" ht="20.100000000000001" customHeight="1" x14ac:dyDescent="0.2">
      <c r="B14" s="242"/>
    </row>
    <row r="15" spans="1:9" ht="20.100000000000001" customHeight="1" x14ac:dyDescent="0.2">
      <c r="A15" s="220" t="s">
        <v>379</v>
      </c>
      <c r="B15" s="243"/>
      <c r="C15" s="244"/>
      <c r="D15" s="231" t="s">
        <v>380</v>
      </c>
    </row>
    <row r="16" spans="1:9" ht="20.100000000000001" customHeight="1" x14ac:dyDescent="0.2">
      <c r="A16" s="220" t="s">
        <v>381</v>
      </c>
    </row>
    <row r="17" spans="4:5" ht="20.100000000000001" customHeight="1" x14ac:dyDescent="0.2"/>
    <row r="18" spans="4:5" ht="20.100000000000001" customHeight="1" x14ac:dyDescent="0.2"/>
    <row r="19" spans="4:5" ht="20.100000000000001" customHeight="1" x14ac:dyDescent="0.2"/>
    <row r="20" spans="4:5" ht="20.100000000000001" customHeight="1" x14ac:dyDescent="0.2"/>
    <row r="21" spans="4:5" ht="20.100000000000001" customHeight="1" x14ac:dyDescent="0.2"/>
    <row r="22" spans="4:5" ht="20.100000000000001" customHeight="1" x14ac:dyDescent="0.2"/>
    <row r="23" spans="4:5" ht="20.100000000000001" customHeight="1" x14ac:dyDescent="0.2"/>
    <row r="24" spans="4:5" ht="20.100000000000001" customHeight="1" x14ac:dyDescent="0.2">
      <c r="D24" s="220" t="s">
        <v>382</v>
      </c>
      <c r="E24" s="245"/>
    </row>
    <row r="25" spans="4:5" ht="20.100000000000001" customHeight="1" x14ac:dyDescent="0.2"/>
    <row r="26" spans="4:5" ht="20.100000000000001" customHeight="1" x14ac:dyDescent="0.2">
      <c r="D26" s="220" t="s">
        <v>383</v>
      </c>
    </row>
    <row r="27" spans="4:5" ht="20.100000000000001" customHeight="1" x14ac:dyDescent="0.2"/>
    <row r="28" spans="4:5" ht="20.100000000000001" customHeight="1" x14ac:dyDescent="0.2"/>
    <row r="29" spans="4:5" ht="20.100000000000001" customHeight="1" x14ac:dyDescent="0.2"/>
    <row r="30" spans="4:5" ht="20.100000000000001" customHeight="1" x14ac:dyDescent="0.2"/>
    <row r="31" spans="4:5" ht="20.100000000000001" customHeight="1" x14ac:dyDescent="0.2"/>
    <row r="32" spans="4:5" ht="20.100000000000001" customHeight="1" x14ac:dyDescent="0.2"/>
    <row r="33" spans="1:9" ht="20.100000000000001" customHeight="1" x14ac:dyDescent="0.2">
      <c r="A33" s="772"/>
      <c r="B33" s="772"/>
      <c r="C33" s="772"/>
      <c r="D33" s="772"/>
      <c r="E33" s="772"/>
      <c r="F33" s="772"/>
      <c r="G33" s="772"/>
      <c r="H33" s="772"/>
      <c r="I33" s="772"/>
    </row>
    <row r="34" spans="1:9" ht="20.100000000000001" customHeight="1" x14ac:dyDescent="0.2"/>
    <row r="35" spans="1:9" ht="20.100000000000001" customHeight="1" x14ac:dyDescent="0.2"/>
    <row r="36" spans="1:9" ht="20.100000000000001" customHeight="1" x14ac:dyDescent="0.2"/>
    <row r="37" spans="1:9" ht="20.100000000000001" customHeight="1" x14ac:dyDescent="0.2"/>
    <row r="38" spans="1:9" ht="20.100000000000001" customHeight="1" x14ac:dyDescent="0.2"/>
    <row r="39" spans="1:9" ht="20.100000000000001" customHeight="1" x14ac:dyDescent="0.2"/>
    <row r="40" spans="1:9" ht="20.100000000000001" customHeight="1" x14ac:dyDescent="0.2">
      <c r="I40" s="219"/>
    </row>
    <row r="41" spans="1:9" ht="20.100000000000001" customHeight="1" x14ac:dyDescent="0.2"/>
    <row r="42" spans="1:9" ht="20.100000000000001" customHeight="1" x14ac:dyDescent="0.2">
      <c r="I42" s="219" t="s">
        <v>452</v>
      </c>
    </row>
    <row r="43" spans="1:9" ht="20.100000000000001" customHeight="1" x14ac:dyDescent="0.2"/>
    <row r="44" spans="1:9" ht="20.100000000000001" customHeight="1" x14ac:dyDescent="0.2"/>
    <row r="45" spans="1:9" ht="20.100000000000001" customHeight="1" x14ac:dyDescent="0.2"/>
    <row r="46" spans="1:9" ht="20.100000000000001" customHeight="1" x14ac:dyDescent="0.2"/>
    <row r="47" spans="1:9" ht="20.100000000000001" customHeight="1" x14ac:dyDescent="0.2"/>
    <row r="48" spans="1:9" ht="20.100000000000001" customHeight="1" x14ac:dyDescent="0.2"/>
    <row r="49" spans="1:5" ht="20.100000000000001" customHeight="1" x14ac:dyDescent="0.2"/>
    <row r="50" spans="1:5" ht="24" customHeight="1" x14ac:dyDescent="0.3">
      <c r="E50" s="232" t="s">
        <v>384</v>
      </c>
    </row>
    <row r="51" spans="1:5" ht="20.100000000000001" customHeight="1" x14ac:dyDescent="0.2"/>
    <row r="52" spans="1:5" ht="20.100000000000001" customHeight="1" x14ac:dyDescent="0.2"/>
    <row r="53" spans="1:5" ht="20.100000000000001" customHeight="1" x14ac:dyDescent="0.2"/>
    <row r="54" spans="1:5" ht="20.100000000000001" customHeight="1" x14ac:dyDescent="0.2"/>
    <row r="55" spans="1:5" ht="20.100000000000001" customHeight="1" x14ac:dyDescent="0.2">
      <c r="B55" s="242"/>
    </row>
    <row r="56" spans="1:5" ht="20.100000000000001" customHeight="1" x14ac:dyDescent="0.2">
      <c r="A56" s="220" t="s">
        <v>385</v>
      </c>
      <c r="B56" s="243"/>
      <c r="C56" s="244"/>
      <c r="D56" s="231" t="s">
        <v>380</v>
      </c>
    </row>
    <row r="57" spans="1:5" ht="20.100000000000001" customHeight="1" x14ac:dyDescent="0.2">
      <c r="A57" s="220" t="s">
        <v>386</v>
      </c>
    </row>
    <row r="58" spans="1:5" ht="20.100000000000001" customHeight="1" x14ac:dyDescent="0.2"/>
    <row r="59" spans="1:5" ht="20.100000000000001" customHeight="1" x14ac:dyDescent="0.2"/>
    <row r="60" spans="1:5" ht="20.100000000000001" customHeight="1" x14ac:dyDescent="0.2"/>
    <row r="61" spans="1:5" ht="20.100000000000001" customHeight="1" x14ac:dyDescent="0.2"/>
    <row r="62" spans="1:5" ht="20.100000000000001" customHeight="1" x14ac:dyDescent="0.2"/>
    <row r="63" spans="1:5" ht="20.100000000000001" customHeight="1" x14ac:dyDescent="0.2"/>
    <row r="64" spans="1:5" ht="20.100000000000001" customHeight="1" x14ac:dyDescent="0.2"/>
    <row r="65" spans="1:9" ht="20.100000000000001" customHeight="1" x14ac:dyDescent="0.2"/>
    <row r="66" spans="1:9" ht="20.100000000000001" customHeight="1" x14ac:dyDescent="0.2">
      <c r="D66" s="220" t="s">
        <v>387</v>
      </c>
      <c r="E66" s="245"/>
    </row>
    <row r="67" spans="1:9" ht="20.100000000000001" customHeight="1" x14ac:dyDescent="0.2"/>
    <row r="68" spans="1:9" ht="20.100000000000001" customHeight="1" x14ac:dyDescent="0.2">
      <c r="D68" s="220" t="s">
        <v>388</v>
      </c>
    </row>
    <row r="69" spans="1:9" ht="20.100000000000001" customHeight="1" x14ac:dyDescent="0.2"/>
    <row r="70" spans="1:9" ht="20.100000000000001" customHeight="1" x14ac:dyDescent="0.2"/>
    <row r="71" spans="1:9" ht="20.100000000000001" customHeight="1" x14ac:dyDescent="0.2"/>
    <row r="72" spans="1:9" ht="20.100000000000001" customHeight="1" x14ac:dyDescent="0.2"/>
    <row r="73" spans="1:9" ht="20.100000000000001" customHeight="1" x14ac:dyDescent="0.2"/>
    <row r="74" spans="1:9" ht="20.100000000000001" customHeight="1" x14ac:dyDescent="0.2"/>
    <row r="75" spans="1:9" ht="20.100000000000001" customHeight="1" x14ac:dyDescent="0.2"/>
    <row r="76" spans="1:9" ht="20.100000000000001" customHeight="1" x14ac:dyDescent="0.2"/>
    <row r="77" spans="1:9" ht="20.100000000000001" customHeight="1" x14ac:dyDescent="0.2"/>
    <row r="78" spans="1:9" ht="20.100000000000001" customHeight="1" x14ac:dyDescent="0.2">
      <c r="A78" s="220" t="s">
        <v>389</v>
      </c>
    </row>
    <row r="79" spans="1:9" ht="20.100000000000001" customHeight="1" x14ac:dyDescent="0.2">
      <c r="A79" s="220" t="s">
        <v>390</v>
      </c>
    </row>
    <row r="80" spans="1:9" ht="20.100000000000001" customHeight="1" x14ac:dyDescent="0.2">
      <c r="I80" s="219"/>
    </row>
    <row r="81" spans="1:9" ht="20.100000000000001" customHeight="1" x14ac:dyDescent="0.2"/>
    <row r="82" spans="1:9" ht="20.100000000000001" customHeight="1" x14ac:dyDescent="0.2">
      <c r="I82" s="219" t="s">
        <v>452</v>
      </c>
    </row>
    <row r="83" spans="1:9" ht="20.100000000000001" customHeight="1" x14ac:dyDescent="0.2"/>
    <row r="84" spans="1:9" ht="20.100000000000001" customHeight="1" x14ac:dyDescent="0.2"/>
    <row r="85" spans="1:9" ht="20.100000000000001" customHeight="1" x14ac:dyDescent="0.2"/>
    <row r="86" spans="1:9" ht="20.100000000000001" customHeight="1" x14ac:dyDescent="0.2"/>
    <row r="87" spans="1:9" ht="20.100000000000001" customHeight="1" x14ac:dyDescent="0.2"/>
    <row r="88" spans="1:9" ht="20.100000000000001" customHeight="1" x14ac:dyDescent="0.2"/>
    <row r="89" spans="1:9" ht="20.100000000000001" customHeight="1" x14ac:dyDescent="0.2"/>
    <row r="90" spans="1:9" ht="24" customHeight="1" x14ac:dyDescent="0.3">
      <c r="E90" s="232" t="s">
        <v>391</v>
      </c>
    </row>
    <row r="91" spans="1:9" ht="20.100000000000001" customHeight="1" x14ac:dyDescent="0.2"/>
    <row r="92" spans="1:9" ht="20.100000000000001" customHeight="1" x14ac:dyDescent="0.2"/>
    <row r="93" spans="1:9" ht="20.100000000000001" customHeight="1" x14ac:dyDescent="0.2"/>
    <row r="94" spans="1:9" ht="20.100000000000001" customHeight="1" x14ac:dyDescent="0.2"/>
    <row r="95" spans="1:9" ht="20.100000000000001" customHeight="1" x14ac:dyDescent="0.2">
      <c r="B95" s="242"/>
    </row>
    <row r="96" spans="1:9" ht="20.100000000000001" customHeight="1" x14ac:dyDescent="0.2">
      <c r="A96" s="220" t="s">
        <v>385</v>
      </c>
      <c r="B96" s="243"/>
      <c r="C96" s="244"/>
      <c r="D96" s="231" t="s">
        <v>380</v>
      </c>
    </row>
    <row r="97" spans="1:4" ht="20.100000000000001" customHeight="1" x14ac:dyDescent="0.2">
      <c r="A97" s="220" t="s">
        <v>392</v>
      </c>
    </row>
    <row r="98" spans="1:4" ht="20.100000000000001" customHeight="1" x14ac:dyDescent="0.2"/>
    <row r="99" spans="1:4" ht="20.100000000000001" customHeight="1" x14ac:dyDescent="0.2"/>
    <row r="100" spans="1:4" ht="20.100000000000001" customHeight="1" x14ac:dyDescent="0.2"/>
    <row r="101" spans="1:4" ht="20.100000000000001" customHeight="1" x14ac:dyDescent="0.2"/>
    <row r="102" spans="1:4" ht="20.100000000000001" customHeight="1" x14ac:dyDescent="0.2"/>
    <row r="103" spans="1:4" ht="20.100000000000001" customHeight="1" x14ac:dyDescent="0.2"/>
    <row r="104" spans="1:4" ht="20.100000000000001" customHeight="1" x14ac:dyDescent="0.2"/>
    <row r="105" spans="1:4" ht="20.100000000000001" customHeight="1" x14ac:dyDescent="0.2">
      <c r="D105" s="220" t="s">
        <v>387</v>
      </c>
    </row>
    <row r="106" spans="1:4" ht="20.100000000000001" customHeight="1" x14ac:dyDescent="0.2"/>
    <row r="107" spans="1:4" ht="20.100000000000001" customHeight="1" x14ac:dyDescent="0.2">
      <c r="D107" s="220" t="s">
        <v>388</v>
      </c>
    </row>
    <row r="108" spans="1:4" ht="20.100000000000001" customHeight="1" x14ac:dyDescent="0.2"/>
    <row r="109" spans="1:4" ht="20.100000000000001" customHeight="1" x14ac:dyDescent="0.2"/>
    <row r="110" spans="1:4" ht="20.100000000000001" customHeight="1" x14ac:dyDescent="0.2"/>
    <row r="111" spans="1:4" ht="20.100000000000001" customHeight="1" x14ac:dyDescent="0.2"/>
    <row r="112" spans="1:4" ht="20.100000000000001" customHeight="1" x14ac:dyDescent="0.2"/>
    <row r="113" spans="1:9" ht="20.100000000000001" customHeight="1" x14ac:dyDescent="0.2"/>
    <row r="114" spans="1:9" ht="20.100000000000001" customHeight="1" x14ac:dyDescent="0.2"/>
    <row r="115" spans="1:9" ht="20.100000000000001" customHeight="1" x14ac:dyDescent="0.2"/>
    <row r="116" spans="1:9" ht="20.100000000000001" customHeight="1" x14ac:dyDescent="0.2"/>
    <row r="117" spans="1:9" ht="20.100000000000001" customHeight="1" x14ac:dyDescent="0.2"/>
    <row r="118" spans="1:9" ht="20.100000000000001" customHeight="1" x14ac:dyDescent="0.2"/>
    <row r="119" spans="1:9" ht="20.100000000000001" customHeight="1" x14ac:dyDescent="0.2"/>
    <row r="120" spans="1:9" ht="20.100000000000001" customHeight="1" x14ac:dyDescent="0.2">
      <c r="A120" s="220" t="s">
        <v>389</v>
      </c>
    </row>
    <row r="121" spans="1:9" ht="20.100000000000001" customHeight="1" x14ac:dyDescent="0.2">
      <c r="A121" s="220" t="s">
        <v>393</v>
      </c>
    </row>
    <row r="122" spans="1:9" ht="20.100000000000001" customHeight="1" x14ac:dyDescent="0.2">
      <c r="I122" s="219"/>
    </row>
    <row r="123" spans="1:9" ht="20.100000000000001" customHeight="1" x14ac:dyDescent="0.2">
      <c r="I123" s="219"/>
    </row>
    <row r="124" spans="1:9" ht="20.100000000000001" customHeight="1" x14ac:dyDescent="0.2"/>
    <row r="125" spans="1:9" ht="20.100000000000001" customHeight="1" x14ac:dyDescent="0.2">
      <c r="I125" s="219" t="s">
        <v>452</v>
      </c>
    </row>
    <row r="126" spans="1:9" ht="20.100000000000001" customHeight="1" x14ac:dyDescent="0.2"/>
    <row r="127" spans="1:9" ht="20.100000000000001" customHeight="1" x14ac:dyDescent="0.2"/>
    <row r="128" spans="1:9" ht="20.100000000000001" customHeight="1" x14ac:dyDescent="0.2"/>
    <row r="129" spans="1:9" ht="20.100000000000001" customHeight="1" x14ac:dyDescent="0.2"/>
    <row r="130" spans="1:9" ht="20.100000000000001" customHeight="1" x14ac:dyDescent="0.2"/>
    <row r="131" spans="1:9" ht="20.100000000000001" customHeight="1" x14ac:dyDescent="0.2"/>
    <row r="132" spans="1:9" ht="20.100000000000001" customHeight="1" x14ac:dyDescent="0.2"/>
    <row r="133" spans="1:9" ht="24" customHeight="1" x14ac:dyDescent="0.3">
      <c r="E133" s="232" t="s">
        <v>394</v>
      </c>
    </row>
    <row r="134" spans="1:9" ht="20.100000000000001" customHeight="1" x14ac:dyDescent="0.2"/>
    <row r="135" spans="1:9" ht="20.100000000000001" customHeight="1" x14ac:dyDescent="0.2"/>
    <row r="136" spans="1:9" ht="20.100000000000001" customHeight="1" x14ac:dyDescent="0.2">
      <c r="B136" s="242"/>
    </row>
    <row r="137" spans="1:9" ht="20.100000000000001" customHeight="1" x14ac:dyDescent="0.2">
      <c r="A137" s="220" t="s">
        <v>385</v>
      </c>
      <c r="B137" s="243"/>
      <c r="C137" s="244"/>
      <c r="D137" s="231" t="s">
        <v>380</v>
      </c>
    </row>
    <row r="138" spans="1:9" ht="20.100000000000001" customHeight="1" x14ac:dyDescent="0.2">
      <c r="A138" s="220" t="s">
        <v>395</v>
      </c>
    </row>
    <row r="139" spans="1:9" ht="20.100000000000001" customHeight="1" x14ac:dyDescent="0.2"/>
    <row r="140" spans="1:9" ht="20.100000000000001" customHeight="1" x14ac:dyDescent="0.2"/>
    <row r="141" spans="1:9" ht="30" customHeight="1" x14ac:dyDescent="0.2">
      <c r="B141" s="246" t="s">
        <v>396</v>
      </c>
      <c r="C141" s="247"/>
      <c r="D141" s="247"/>
      <c r="E141" s="248"/>
      <c r="F141" s="773" t="s">
        <v>397</v>
      </c>
      <c r="G141" s="774"/>
      <c r="H141" s="774"/>
      <c r="I141" s="775"/>
    </row>
    <row r="142" spans="1:9" ht="35.1" customHeight="1" x14ac:dyDescent="0.2">
      <c r="A142" s="241">
        <v>1</v>
      </c>
      <c r="B142" s="249"/>
      <c r="C142" s="250"/>
      <c r="D142" s="250"/>
      <c r="E142" s="251"/>
      <c r="F142" s="776"/>
      <c r="G142" s="777"/>
      <c r="H142" s="777"/>
      <c r="I142" s="778"/>
    </row>
    <row r="143" spans="1:9" ht="35.1" customHeight="1" x14ac:dyDescent="0.2">
      <c r="A143" s="241">
        <v>2</v>
      </c>
      <c r="B143" s="249"/>
      <c r="C143" s="250"/>
      <c r="D143" s="250"/>
      <c r="E143" s="251"/>
      <c r="F143" s="776"/>
      <c r="G143" s="777"/>
      <c r="H143" s="777"/>
      <c r="I143" s="778"/>
    </row>
    <row r="144" spans="1:9" ht="35.1" customHeight="1" x14ac:dyDescent="0.2">
      <c r="A144" s="241">
        <v>3</v>
      </c>
      <c r="B144" s="249"/>
      <c r="C144" s="250"/>
      <c r="D144" s="250"/>
      <c r="E144" s="251"/>
      <c r="F144" s="776"/>
      <c r="G144" s="777"/>
      <c r="H144" s="777"/>
      <c r="I144" s="778"/>
    </row>
    <row r="145" spans="1:9" ht="35.1" customHeight="1" x14ac:dyDescent="0.2">
      <c r="A145" s="241">
        <v>4</v>
      </c>
      <c r="B145" s="249"/>
      <c r="C145" s="250"/>
      <c r="D145" s="250"/>
      <c r="E145" s="251"/>
      <c r="F145" s="776"/>
      <c r="G145" s="777"/>
      <c r="H145" s="777"/>
      <c r="I145" s="778"/>
    </row>
    <row r="146" spans="1:9" ht="35.1" customHeight="1" x14ac:dyDescent="0.2">
      <c r="A146" s="241">
        <v>5</v>
      </c>
      <c r="B146" s="249"/>
      <c r="C146" s="250"/>
      <c r="D146" s="250"/>
      <c r="E146" s="251"/>
      <c r="F146" s="776"/>
      <c r="G146" s="777"/>
      <c r="H146" s="777"/>
      <c r="I146" s="778"/>
    </row>
    <row r="147" spans="1:9" ht="35.1" customHeight="1" x14ac:dyDescent="0.2">
      <c r="A147" s="241">
        <v>6</v>
      </c>
      <c r="B147" s="249"/>
      <c r="C147" s="250"/>
      <c r="D147" s="250"/>
      <c r="E147" s="251"/>
      <c r="F147" s="776"/>
      <c r="G147" s="777"/>
      <c r="H147" s="777"/>
      <c r="I147" s="778"/>
    </row>
    <row r="148" spans="1:9" ht="35.1" customHeight="1" x14ac:dyDescent="0.2">
      <c r="A148" s="241">
        <v>7</v>
      </c>
      <c r="B148" s="249"/>
      <c r="C148" s="250"/>
      <c r="D148" s="250"/>
      <c r="E148" s="251"/>
      <c r="F148" s="776"/>
      <c r="G148" s="777"/>
      <c r="H148" s="777"/>
      <c r="I148" s="778"/>
    </row>
    <row r="149" spans="1:9" ht="35.1" customHeight="1" x14ac:dyDescent="0.2">
      <c r="A149" s="241">
        <v>8</v>
      </c>
      <c r="B149" s="249"/>
      <c r="C149" s="250"/>
      <c r="D149" s="250"/>
      <c r="E149" s="251"/>
      <c r="F149" s="776"/>
      <c r="G149" s="777"/>
      <c r="H149" s="777"/>
      <c r="I149" s="778"/>
    </row>
    <row r="150" spans="1:9" ht="35.1" customHeight="1" x14ac:dyDescent="0.2">
      <c r="A150" s="241">
        <v>9</v>
      </c>
      <c r="B150" s="252"/>
      <c r="C150" s="250"/>
      <c r="D150" s="250"/>
      <c r="E150" s="251"/>
      <c r="F150" s="776"/>
      <c r="G150" s="777"/>
      <c r="H150" s="777"/>
      <c r="I150" s="778"/>
    </row>
    <row r="151" spans="1:9" ht="35.1" customHeight="1" x14ac:dyDescent="0.2">
      <c r="A151" s="241">
        <v>10</v>
      </c>
      <c r="B151" s="252"/>
      <c r="C151" s="250"/>
      <c r="D151" s="250"/>
      <c r="E151" s="251"/>
      <c r="F151" s="776"/>
      <c r="G151" s="777"/>
      <c r="H151" s="777"/>
      <c r="I151" s="778"/>
    </row>
    <row r="152" spans="1:9" ht="20.100000000000001" customHeight="1" x14ac:dyDescent="0.2"/>
    <row r="153" spans="1:9" ht="20.100000000000001" customHeight="1" x14ac:dyDescent="0.2"/>
    <row r="154" spans="1:9" ht="20.100000000000001" customHeight="1" x14ac:dyDescent="0.2"/>
    <row r="155" spans="1:9" ht="20.100000000000001" customHeight="1" x14ac:dyDescent="0.2"/>
    <row r="156" spans="1:9" ht="20.100000000000001" customHeight="1" x14ac:dyDescent="0.2">
      <c r="A156" s="220" t="s">
        <v>389</v>
      </c>
    </row>
    <row r="157" spans="1:9" ht="20.100000000000001" customHeight="1" x14ac:dyDescent="0.2">
      <c r="A157" s="220" t="s">
        <v>398</v>
      </c>
    </row>
    <row r="158" spans="1:9" ht="20.100000000000001" customHeight="1" x14ac:dyDescent="0.2"/>
    <row r="159" spans="1:9" ht="20.100000000000001" customHeight="1" x14ac:dyDescent="0.2"/>
    <row r="160" spans="1:9" ht="20.100000000000001" customHeight="1" x14ac:dyDescent="0.2">
      <c r="I160" s="219" t="s">
        <v>452</v>
      </c>
    </row>
    <row r="161" spans="1:9" ht="20.100000000000001" customHeight="1" x14ac:dyDescent="0.2">
      <c r="I161" s="219"/>
    </row>
    <row r="162" spans="1:9" ht="20.100000000000001" customHeight="1" x14ac:dyDescent="0.2">
      <c r="I162" s="219"/>
    </row>
    <row r="163" spans="1:9" ht="20.100000000000001" customHeight="1" x14ac:dyDescent="0.2">
      <c r="I163" s="219"/>
    </row>
    <row r="164" spans="1:9" ht="20.100000000000001" customHeight="1" x14ac:dyDescent="0.2">
      <c r="I164" s="219"/>
    </row>
    <row r="165" spans="1:9" ht="24" customHeight="1" x14ac:dyDescent="0.3">
      <c r="E165" s="232" t="s">
        <v>399</v>
      </c>
    </row>
    <row r="166" spans="1:9" ht="20.100000000000001" customHeight="1" x14ac:dyDescent="0.2"/>
    <row r="167" spans="1:9" ht="20.100000000000001" customHeight="1" x14ac:dyDescent="0.2"/>
    <row r="168" spans="1:9" ht="20.100000000000001" customHeight="1" x14ac:dyDescent="0.2"/>
    <row r="169" spans="1:9" ht="20.100000000000001" customHeight="1" x14ac:dyDescent="0.2"/>
    <row r="170" spans="1:9" ht="20.100000000000001" customHeight="1" x14ac:dyDescent="0.2">
      <c r="B170" s="242"/>
    </row>
    <row r="171" spans="1:9" ht="20.100000000000001" customHeight="1" x14ac:dyDescent="0.2">
      <c r="A171" s="220" t="s">
        <v>385</v>
      </c>
      <c r="B171" s="243"/>
      <c r="C171" s="244"/>
      <c r="D171" s="231" t="s">
        <v>380</v>
      </c>
    </row>
    <row r="172" spans="1:9" ht="20.100000000000001" customHeight="1" x14ac:dyDescent="0.2">
      <c r="A172" s="220" t="s">
        <v>400</v>
      </c>
    </row>
    <row r="173" spans="1:9" ht="20.100000000000001" customHeight="1" x14ac:dyDescent="0.2"/>
    <row r="174" spans="1:9" ht="20.100000000000001" customHeight="1" x14ac:dyDescent="0.2"/>
    <row r="175" spans="1:9" ht="20.100000000000001" customHeight="1" x14ac:dyDescent="0.2"/>
    <row r="176" spans="1:9" ht="20.100000000000001" customHeight="1" x14ac:dyDescent="0.2"/>
    <row r="177" spans="4:4" ht="20.100000000000001" customHeight="1" x14ac:dyDescent="0.2"/>
    <row r="178" spans="4:4" ht="20.100000000000001" customHeight="1" x14ac:dyDescent="0.2"/>
    <row r="179" spans="4:4" ht="20.100000000000001" customHeight="1" x14ac:dyDescent="0.2"/>
    <row r="180" spans="4:4" ht="20.100000000000001" customHeight="1" x14ac:dyDescent="0.2"/>
    <row r="181" spans="4:4" ht="20.100000000000001" customHeight="1" x14ac:dyDescent="0.2"/>
    <row r="182" spans="4:4" ht="20.100000000000001" customHeight="1" x14ac:dyDescent="0.2">
      <c r="D182" s="220" t="s">
        <v>387</v>
      </c>
    </row>
    <row r="183" spans="4:4" ht="20.100000000000001" customHeight="1" x14ac:dyDescent="0.2"/>
    <row r="184" spans="4:4" ht="20.100000000000001" customHeight="1" x14ac:dyDescent="0.2">
      <c r="D184" s="220" t="s">
        <v>388</v>
      </c>
    </row>
    <row r="185" spans="4:4" ht="20.100000000000001" customHeight="1" x14ac:dyDescent="0.2"/>
    <row r="186" spans="4:4" ht="20.100000000000001" customHeight="1" x14ac:dyDescent="0.2"/>
    <row r="187" spans="4:4" ht="20.100000000000001" customHeight="1" x14ac:dyDescent="0.2"/>
    <row r="188" spans="4:4" ht="20.100000000000001" customHeight="1" x14ac:dyDescent="0.2"/>
    <row r="189" spans="4:4" ht="20.100000000000001" customHeight="1" x14ac:dyDescent="0.2"/>
    <row r="190" spans="4:4" ht="20.100000000000001" customHeight="1" x14ac:dyDescent="0.2"/>
    <row r="191" spans="4:4" ht="20.100000000000001" customHeight="1" x14ac:dyDescent="0.2"/>
    <row r="192" spans="4:4" ht="20.100000000000001" customHeight="1" x14ac:dyDescent="0.2"/>
    <row r="193" spans="9:9" ht="20.100000000000001" customHeight="1" x14ac:dyDescent="0.2"/>
    <row r="194" spans="9:9" ht="20.100000000000001" customHeight="1" x14ac:dyDescent="0.2"/>
    <row r="195" spans="9:9" ht="20.100000000000001" customHeight="1" x14ac:dyDescent="0.2"/>
    <row r="196" spans="9:9" ht="20.100000000000001" customHeight="1" x14ac:dyDescent="0.2"/>
    <row r="197" spans="9:9" ht="20.100000000000001" customHeight="1" x14ac:dyDescent="0.2"/>
    <row r="198" spans="9:9" ht="20.100000000000001" customHeight="1" x14ac:dyDescent="0.2"/>
    <row r="199" spans="9:9" ht="20.100000000000001" customHeight="1" x14ac:dyDescent="0.2">
      <c r="I199" s="219"/>
    </row>
    <row r="200" spans="9:9" ht="20.100000000000001" customHeight="1" x14ac:dyDescent="0.2"/>
    <row r="201" spans="9:9" ht="20.100000000000001" customHeight="1" x14ac:dyDescent="0.2"/>
    <row r="202" spans="9:9" ht="20.100000000000001" customHeight="1" x14ac:dyDescent="0.2">
      <c r="I202" s="219"/>
    </row>
    <row r="203" spans="9:9" ht="20.100000000000001" customHeight="1" x14ac:dyDescent="0.2"/>
    <row r="204" spans="9:9" ht="20.100000000000001" customHeight="1" x14ac:dyDescent="0.2"/>
  </sheetData>
  <mergeCells count="12">
    <mergeCell ref="F150:I150"/>
    <mergeCell ref="F151:I151"/>
    <mergeCell ref="F145:I145"/>
    <mergeCell ref="F146:I146"/>
    <mergeCell ref="F147:I147"/>
    <mergeCell ref="F148:I148"/>
    <mergeCell ref="F149:I149"/>
    <mergeCell ref="A33:I33"/>
    <mergeCell ref="F141:I141"/>
    <mergeCell ref="F142:I142"/>
    <mergeCell ref="F143:I143"/>
    <mergeCell ref="F144:I144"/>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rowBreaks count="2" manualBreakCount="2">
    <brk id="41"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42"/>
  <sheetViews>
    <sheetView view="pageBreakPreview" zoomScaleNormal="100" zoomScaleSheetLayoutView="100" workbookViewId="0"/>
  </sheetViews>
  <sheetFormatPr defaultColWidth="2.6640625" defaultRowHeight="18" customHeight="1" x14ac:dyDescent="0.2"/>
  <cols>
    <col min="1" max="36" width="2.6640625" style="40"/>
    <col min="37" max="37" width="0.6640625" style="40" customWidth="1"/>
    <col min="38" max="292" width="2.6640625" style="40"/>
    <col min="293" max="293" width="0.6640625" style="40" customWidth="1"/>
    <col min="294" max="548" width="2.6640625" style="40"/>
    <col min="549" max="549" width="0.6640625" style="40" customWidth="1"/>
    <col min="550" max="804" width="2.6640625" style="40"/>
    <col min="805" max="805" width="0.6640625" style="40" customWidth="1"/>
    <col min="806" max="1060" width="2.6640625" style="40"/>
    <col min="1061" max="1061" width="0.6640625" style="40" customWidth="1"/>
    <col min="1062" max="1316" width="2.6640625" style="40"/>
    <col min="1317" max="1317" width="0.6640625" style="40" customWidth="1"/>
    <col min="1318" max="1572" width="2.6640625" style="40"/>
    <col min="1573" max="1573" width="0.6640625" style="40" customWidth="1"/>
    <col min="1574" max="1828" width="2.6640625" style="40"/>
    <col min="1829" max="1829" width="0.6640625" style="40" customWidth="1"/>
    <col min="1830" max="2084" width="2.6640625" style="40"/>
    <col min="2085" max="2085" width="0.6640625" style="40" customWidth="1"/>
    <col min="2086" max="2340" width="2.6640625" style="40"/>
    <col min="2341" max="2341" width="0.6640625" style="40" customWidth="1"/>
    <col min="2342" max="2596" width="2.6640625" style="40"/>
    <col min="2597" max="2597" width="0.6640625" style="40" customWidth="1"/>
    <col min="2598" max="2852" width="2.6640625" style="40"/>
    <col min="2853" max="2853" width="0.6640625" style="40" customWidth="1"/>
    <col min="2854" max="3108" width="2.6640625" style="40"/>
    <col min="3109" max="3109" width="0.6640625" style="40" customWidth="1"/>
    <col min="3110" max="3364" width="2.6640625" style="40"/>
    <col min="3365" max="3365" width="0.6640625" style="40" customWidth="1"/>
    <col min="3366" max="3620" width="2.6640625" style="40"/>
    <col min="3621" max="3621" width="0.6640625" style="40" customWidth="1"/>
    <col min="3622" max="3876" width="2.6640625" style="40"/>
    <col min="3877" max="3877" width="0.6640625" style="40" customWidth="1"/>
    <col min="3878" max="4132" width="2.6640625" style="40"/>
    <col min="4133" max="4133" width="0.6640625" style="40" customWidth="1"/>
    <col min="4134" max="4388" width="2.6640625" style="40"/>
    <col min="4389" max="4389" width="0.6640625" style="40" customWidth="1"/>
    <col min="4390" max="4644" width="2.6640625" style="40"/>
    <col min="4645" max="4645" width="0.6640625" style="40" customWidth="1"/>
    <col min="4646" max="4900" width="2.6640625" style="40"/>
    <col min="4901" max="4901" width="0.6640625" style="40" customWidth="1"/>
    <col min="4902" max="5156" width="2.6640625" style="40"/>
    <col min="5157" max="5157" width="0.6640625" style="40" customWidth="1"/>
    <col min="5158" max="5412" width="2.6640625" style="40"/>
    <col min="5413" max="5413" width="0.6640625" style="40" customWidth="1"/>
    <col min="5414" max="5668" width="2.6640625" style="40"/>
    <col min="5669" max="5669" width="0.6640625" style="40" customWidth="1"/>
    <col min="5670" max="5924" width="2.6640625" style="40"/>
    <col min="5925" max="5925" width="0.6640625" style="40" customWidth="1"/>
    <col min="5926" max="6180" width="2.6640625" style="40"/>
    <col min="6181" max="6181" width="0.6640625" style="40" customWidth="1"/>
    <col min="6182" max="6436" width="2.6640625" style="40"/>
    <col min="6437" max="6437" width="0.6640625" style="40" customWidth="1"/>
    <col min="6438" max="6692" width="2.6640625" style="40"/>
    <col min="6693" max="6693" width="0.6640625" style="40" customWidth="1"/>
    <col min="6694" max="6948" width="2.6640625" style="40"/>
    <col min="6949" max="6949" width="0.6640625" style="40" customWidth="1"/>
    <col min="6950" max="7204" width="2.6640625" style="40"/>
    <col min="7205" max="7205" width="0.6640625" style="40" customWidth="1"/>
    <col min="7206" max="7460" width="2.6640625" style="40"/>
    <col min="7461" max="7461" width="0.6640625" style="40" customWidth="1"/>
    <col min="7462" max="7716" width="2.6640625" style="40"/>
    <col min="7717" max="7717" width="0.6640625" style="40" customWidth="1"/>
    <col min="7718" max="7972" width="2.6640625" style="40"/>
    <col min="7973" max="7973" width="0.6640625" style="40" customWidth="1"/>
    <col min="7974" max="8228" width="2.6640625" style="40"/>
    <col min="8229" max="8229" width="0.6640625" style="40" customWidth="1"/>
    <col min="8230" max="8484" width="2.6640625" style="40"/>
    <col min="8485" max="8485" width="0.6640625" style="40" customWidth="1"/>
    <col min="8486" max="8740" width="2.6640625" style="40"/>
    <col min="8741" max="8741" width="0.6640625" style="40" customWidth="1"/>
    <col min="8742" max="8996" width="2.6640625" style="40"/>
    <col min="8997" max="8997" width="0.6640625" style="40" customWidth="1"/>
    <col min="8998" max="9252" width="2.6640625" style="40"/>
    <col min="9253" max="9253" width="0.6640625" style="40" customWidth="1"/>
    <col min="9254" max="9508" width="2.6640625" style="40"/>
    <col min="9509" max="9509" width="0.6640625" style="40" customWidth="1"/>
    <col min="9510" max="9764" width="2.6640625" style="40"/>
    <col min="9765" max="9765" width="0.6640625" style="40" customWidth="1"/>
    <col min="9766" max="10020" width="2.6640625" style="40"/>
    <col min="10021" max="10021" width="0.6640625" style="40" customWidth="1"/>
    <col min="10022" max="10276" width="2.6640625" style="40"/>
    <col min="10277" max="10277" width="0.6640625" style="40" customWidth="1"/>
    <col min="10278" max="10532" width="2.6640625" style="40"/>
    <col min="10533" max="10533" width="0.6640625" style="40" customWidth="1"/>
    <col min="10534" max="10788" width="2.6640625" style="40"/>
    <col min="10789" max="10789" width="0.6640625" style="40" customWidth="1"/>
    <col min="10790" max="11044" width="2.6640625" style="40"/>
    <col min="11045" max="11045" width="0.6640625" style="40" customWidth="1"/>
    <col min="11046" max="11300" width="2.6640625" style="40"/>
    <col min="11301" max="11301" width="0.6640625" style="40" customWidth="1"/>
    <col min="11302" max="11556" width="2.6640625" style="40"/>
    <col min="11557" max="11557" width="0.6640625" style="40" customWidth="1"/>
    <col min="11558" max="11812" width="2.6640625" style="40"/>
    <col min="11813" max="11813" width="0.6640625" style="40" customWidth="1"/>
    <col min="11814" max="12068" width="2.6640625" style="40"/>
    <col min="12069" max="12069" width="0.6640625" style="40" customWidth="1"/>
    <col min="12070" max="12324" width="2.6640625" style="40"/>
    <col min="12325" max="12325" width="0.6640625" style="40" customWidth="1"/>
    <col min="12326" max="12580" width="2.6640625" style="40"/>
    <col min="12581" max="12581" width="0.6640625" style="40" customWidth="1"/>
    <col min="12582" max="12836" width="2.6640625" style="40"/>
    <col min="12837" max="12837" width="0.6640625" style="40" customWidth="1"/>
    <col min="12838" max="13092" width="2.6640625" style="40"/>
    <col min="13093" max="13093" width="0.6640625" style="40" customWidth="1"/>
    <col min="13094" max="13348" width="2.6640625" style="40"/>
    <col min="13349" max="13349" width="0.6640625" style="40" customWidth="1"/>
    <col min="13350" max="13604" width="2.6640625" style="40"/>
    <col min="13605" max="13605" width="0.6640625" style="40" customWidth="1"/>
    <col min="13606" max="13860" width="2.6640625" style="40"/>
    <col min="13861" max="13861" width="0.6640625" style="40" customWidth="1"/>
    <col min="13862" max="14116" width="2.6640625" style="40"/>
    <col min="14117" max="14117" width="0.6640625" style="40" customWidth="1"/>
    <col min="14118" max="14372" width="2.6640625" style="40"/>
    <col min="14373" max="14373" width="0.6640625" style="40" customWidth="1"/>
    <col min="14374" max="14628" width="2.6640625" style="40"/>
    <col min="14629" max="14629" width="0.6640625" style="40" customWidth="1"/>
    <col min="14630" max="14884" width="2.6640625" style="40"/>
    <col min="14885" max="14885" width="0.6640625" style="40" customWidth="1"/>
    <col min="14886" max="15140" width="2.6640625" style="40"/>
    <col min="15141" max="15141" width="0.6640625" style="40" customWidth="1"/>
    <col min="15142" max="15396" width="2.6640625" style="40"/>
    <col min="15397" max="15397" width="0.6640625" style="40" customWidth="1"/>
    <col min="15398" max="15652" width="2.6640625" style="40"/>
    <col min="15653" max="15653" width="0.6640625" style="40" customWidth="1"/>
    <col min="15654" max="15908" width="2.6640625" style="40"/>
    <col min="15909" max="15909" width="0.6640625" style="40" customWidth="1"/>
    <col min="15910" max="16164" width="2.6640625" style="40"/>
    <col min="16165" max="16165" width="0.6640625" style="40" customWidth="1"/>
    <col min="16166" max="16384" width="2.6640625" style="40"/>
  </cols>
  <sheetData>
    <row r="1" spans="1:53" ht="18" customHeight="1" x14ac:dyDescent="0.2">
      <c r="AJ1" s="41" t="s">
        <v>88</v>
      </c>
    </row>
    <row r="2" spans="1:53" ht="18" customHeight="1" x14ac:dyDescent="0.2">
      <c r="A2" s="446" t="s">
        <v>89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row>
    <row r="3" spans="1:53" ht="18" customHeight="1" x14ac:dyDescent="0.2">
      <c r="A3" s="255"/>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row>
    <row r="4" spans="1:53" ht="18" customHeight="1" x14ac:dyDescent="0.2">
      <c r="A4" s="42" t="s">
        <v>90</v>
      </c>
      <c r="B4" s="42"/>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row>
    <row r="5" spans="1:53" ht="18" customHeight="1" x14ac:dyDescent="0.2">
      <c r="B5" s="43"/>
      <c r="C5" s="44"/>
      <c r="W5" s="45"/>
    </row>
    <row r="6" spans="1:53" ht="18" customHeight="1" x14ac:dyDescent="0.2">
      <c r="B6" s="46"/>
      <c r="C6" s="44"/>
    </row>
    <row r="7" spans="1:53" ht="18" customHeight="1" x14ac:dyDescent="0.2">
      <c r="A7" s="42" t="s">
        <v>91</v>
      </c>
      <c r="B7" s="43"/>
      <c r="C7" s="47"/>
    </row>
    <row r="8" spans="1:53" ht="21.9" customHeight="1" x14ac:dyDescent="0.2">
      <c r="C8" s="46" t="s">
        <v>92</v>
      </c>
      <c r="D8" s="48"/>
      <c r="E8" s="48"/>
      <c r="F8" s="48"/>
      <c r="G8" s="48"/>
      <c r="H8" s="49"/>
      <c r="I8" s="49"/>
      <c r="J8" s="49"/>
      <c r="K8" s="49"/>
      <c r="L8" s="46"/>
      <c r="M8" s="46"/>
      <c r="N8" s="46"/>
      <c r="O8" s="46"/>
      <c r="P8" s="46"/>
      <c r="Q8" s="46"/>
      <c r="R8" s="46"/>
      <c r="S8" s="46"/>
      <c r="T8" s="46"/>
      <c r="U8" s="46"/>
      <c r="V8" s="46"/>
      <c r="W8" s="46"/>
      <c r="X8" s="46"/>
      <c r="Y8" s="46"/>
      <c r="Z8" s="46"/>
      <c r="AA8" s="46"/>
      <c r="AB8" s="46"/>
      <c r="AC8" s="46"/>
      <c r="AD8" s="46"/>
      <c r="AE8" s="46"/>
      <c r="AF8" s="46"/>
      <c r="AG8" s="46"/>
      <c r="AH8" s="46"/>
      <c r="AI8" s="46"/>
      <c r="AJ8" s="46"/>
    </row>
    <row r="9" spans="1:53" ht="21.9" customHeight="1" x14ac:dyDescent="0.2">
      <c r="C9" s="428" t="s">
        <v>93</v>
      </c>
      <c r="D9" s="428"/>
      <c r="E9" s="428"/>
      <c r="F9" s="428"/>
      <c r="G9" s="428"/>
      <c r="H9" s="428" t="s">
        <v>55</v>
      </c>
      <c r="I9" s="428"/>
      <c r="J9" s="428"/>
      <c r="K9" s="428"/>
      <c r="L9" s="428"/>
      <c r="M9" s="428"/>
      <c r="N9" s="428"/>
      <c r="O9" s="428"/>
      <c r="P9" s="428"/>
      <c r="Q9" s="428"/>
      <c r="R9" s="428"/>
      <c r="S9" s="428"/>
      <c r="T9" s="428"/>
      <c r="U9" s="428"/>
      <c r="V9" s="428"/>
      <c r="W9" s="428"/>
      <c r="X9" s="428"/>
      <c r="Y9" s="428"/>
      <c r="Z9" s="46"/>
      <c r="AA9" s="46"/>
      <c r="AB9" s="46"/>
      <c r="AC9" s="46"/>
      <c r="AD9" s="46"/>
      <c r="AE9" s="46"/>
      <c r="AF9" s="46"/>
      <c r="AG9" s="46"/>
      <c r="AH9" s="46"/>
      <c r="AI9" s="46"/>
      <c r="AJ9" s="46"/>
    </row>
    <row r="10" spans="1:53" ht="21.9" customHeight="1" x14ac:dyDescent="0.2">
      <c r="C10" s="407"/>
      <c r="D10" s="408"/>
      <c r="E10" s="408"/>
      <c r="F10" s="408"/>
      <c r="G10" s="409"/>
      <c r="H10" s="415"/>
      <c r="I10" s="415"/>
      <c r="J10" s="415"/>
      <c r="K10" s="415"/>
      <c r="L10" s="415"/>
      <c r="M10" s="415"/>
      <c r="N10" s="415"/>
      <c r="O10" s="415"/>
      <c r="P10" s="415"/>
      <c r="Q10" s="415"/>
      <c r="R10" s="415"/>
      <c r="S10" s="415"/>
      <c r="T10" s="415"/>
      <c r="U10" s="415"/>
      <c r="V10" s="415"/>
      <c r="W10" s="415"/>
      <c r="X10" s="415"/>
      <c r="Y10" s="415"/>
      <c r="Z10" s="50"/>
      <c r="AA10" s="46"/>
      <c r="AB10" s="46"/>
      <c r="AC10" s="46"/>
      <c r="AD10" s="46"/>
      <c r="AE10" s="46"/>
      <c r="AF10" s="46"/>
      <c r="AG10" s="46"/>
      <c r="AH10" s="46"/>
      <c r="AI10" s="46"/>
      <c r="AJ10" s="46"/>
      <c r="AP10" s="412"/>
      <c r="AQ10" s="412"/>
      <c r="AR10" s="412"/>
      <c r="AS10" s="412"/>
      <c r="AT10" s="412"/>
      <c r="AU10" s="412"/>
      <c r="AV10" s="412"/>
      <c r="AW10" s="412"/>
      <c r="AX10" s="412"/>
      <c r="AY10" s="412"/>
      <c r="AZ10" s="412"/>
      <c r="BA10" s="412"/>
    </row>
    <row r="11" spans="1:53" ht="13.5" customHeight="1" x14ac:dyDescent="0.2">
      <c r="C11" s="51"/>
      <c r="D11" s="51"/>
      <c r="E11" s="51"/>
      <c r="F11" s="51"/>
      <c r="G11" s="51"/>
      <c r="H11" s="52"/>
      <c r="I11" s="52"/>
      <c r="J11" s="52"/>
      <c r="K11" s="52"/>
      <c r="L11" s="53"/>
      <c r="M11" s="53"/>
      <c r="N11" s="53"/>
      <c r="O11" s="53"/>
      <c r="P11" s="53"/>
      <c r="Q11" s="53"/>
      <c r="R11" s="53"/>
      <c r="S11" s="53"/>
      <c r="T11" s="53"/>
      <c r="U11" s="53"/>
      <c r="V11" s="53"/>
      <c r="W11" s="53"/>
      <c r="X11" s="53"/>
      <c r="Y11" s="53"/>
      <c r="Z11" s="46"/>
      <c r="AA11" s="46"/>
      <c r="AB11" s="46"/>
      <c r="AC11" s="46"/>
      <c r="AD11" s="46"/>
      <c r="AE11" s="46"/>
      <c r="AF11" s="46"/>
      <c r="AG11" s="46"/>
      <c r="AH11" s="46"/>
      <c r="AI11" s="46"/>
      <c r="AJ11" s="46"/>
      <c r="AP11" s="412"/>
      <c r="AQ11" s="412"/>
      <c r="AR11" s="412"/>
      <c r="AS11" s="412"/>
      <c r="AT11" s="412"/>
      <c r="AU11" s="412"/>
      <c r="AV11" s="412"/>
      <c r="AW11" s="412"/>
      <c r="AX11" s="412"/>
      <c r="AY11" s="412"/>
      <c r="AZ11" s="412"/>
      <c r="BA11" s="412"/>
    </row>
    <row r="12" spans="1:53" ht="21.9" customHeight="1" x14ac:dyDescent="0.2">
      <c r="C12" s="54" t="s">
        <v>94</v>
      </c>
      <c r="D12" s="54"/>
      <c r="E12" s="55"/>
      <c r="F12" s="55"/>
      <c r="G12" s="55"/>
      <c r="H12" s="55"/>
      <c r="I12" s="56"/>
      <c r="J12" s="55"/>
      <c r="K12" s="55"/>
      <c r="L12" s="55"/>
      <c r="M12" s="46"/>
      <c r="N12" s="46"/>
      <c r="O12" s="46"/>
      <c r="P12" s="46"/>
      <c r="Q12" s="46"/>
      <c r="R12" s="46"/>
      <c r="S12" s="46"/>
      <c r="T12" s="46"/>
      <c r="U12" s="46"/>
      <c r="V12" s="46"/>
      <c r="W12" s="46"/>
      <c r="X12" s="46"/>
      <c r="Y12" s="46"/>
      <c r="Z12" s="46"/>
      <c r="AA12" s="46"/>
      <c r="AB12" s="46"/>
      <c r="AC12" s="46"/>
      <c r="AD12" s="46"/>
      <c r="AE12" s="46"/>
      <c r="AF12" s="46"/>
      <c r="AG12" s="46"/>
      <c r="AH12" s="46"/>
      <c r="AI12" s="46"/>
      <c r="AJ12" s="46"/>
    </row>
    <row r="13" spans="1:53" ht="21.9" customHeight="1" x14ac:dyDescent="0.2">
      <c r="C13" s="428" t="s">
        <v>93</v>
      </c>
      <c r="D13" s="428"/>
      <c r="E13" s="428"/>
      <c r="F13" s="428"/>
      <c r="G13" s="428"/>
      <c r="H13" s="428" t="s">
        <v>55</v>
      </c>
      <c r="I13" s="428"/>
      <c r="J13" s="428"/>
      <c r="K13" s="428"/>
      <c r="L13" s="428"/>
      <c r="M13" s="428"/>
      <c r="N13" s="428"/>
      <c r="O13" s="428"/>
      <c r="P13" s="428"/>
      <c r="Q13" s="428"/>
      <c r="R13" s="428"/>
      <c r="S13" s="428"/>
      <c r="T13" s="428"/>
      <c r="U13" s="428"/>
      <c r="V13" s="428"/>
      <c r="W13" s="428"/>
      <c r="X13" s="428"/>
      <c r="Y13" s="428"/>
      <c r="Z13" s="447" t="s">
        <v>95</v>
      </c>
      <c r="AA13" s="447"/>
      <c r="AB13" s="447"/>
      <c r="AC13" s="429" t="s">
        <v>96</v>
      </c>
      <c r="AD13" s="429"/>
      <c r="AE13" s="429"/>
      <c r="AF13" s="429"/>
      <c r="AG13" s="428" t="s">
        <v>97</v>
      </c>
      <c r="AH13" s="428"/>
      <c r="AI13" s="428"/>
      <c r="AJ13" s="428"/>
      <c r="AP13" s="412"/>
      <c r="AQ13" s="412"/>
      <c r="AR13" s="412"/>
      <c r="AS13" s="412"/>
      <c r="AT13" s="412"/>
      <c r="AU13" s="412"/>
      <c r="AV13" s="412"/>
      <c r="AW13" s="412"/>
      <c r="AX13" s="412"/>
      <c r="AY13" s="412"/>
      <c r="AZ13" s="412"/>
      <c r="BA13" s="412"/>
    </row>
    <row r="14" spans="1:53" ht="21.9" customHeight="1" x14ac:dyDescent="0.2">
      <c r="C14" s="397"/>
      <c r="D14" s="398"/>
      <c r="E14" s="398"/>
      <c r="F14" s="427" t="s">
        <v>59</v>
      </c>
      <c r="G14" s="443"/>
      <c r="H14" s="415"/>
      <c r="I14" s="415"/>
      <c r="J14" s="415"/>
      <c r="K14" s="415"/>
      <c r="L14" s="415"/>
      <c r="M14" s="415"/>
      <c r="N14" s="415"/>
      <c r="O14" s="415"/>
      <c r="P14" s="415"/>
      <c r="Q14" s="415"/>
      <c r="R14" s="415"/>
      <c r="S14" s="415"/>
      <c r="T14" s="415"/>
      <c r="U14" s="415"/>
      <c r="V14" s="415"/>
      <c r="W14" s="415"/>
      <c r="X14" s="415"/>
      <c r="Y14" s="415"/>
      <c r="Z14" s="444"/>
      <c r="AA14" s="445"/>
      <c r="AB14" s="57" t="s">
        <v>98</v>
      </c>
      <c r="AC14" s="418" t="s">
        <v>61</v>
      </c>
      <c r="AD14" s="418"/>
      <c r="AE14" s="418"/>
      <c r="AF14" s="418"/>
      <c r="AG14" s="428"/>
      <c r="AH14" s="428"/>
      <c r="AI14" s="428"/>
      <c r="AJ14" s="428"/>
      <c r="AP14" s="412"/>
      <c r="AQ14" s="412"/>
      <c r="AR14" s="412"/>
      <c r="AS14" s="412"/>
      <c r="AT14" s="412"/>
      <c r="AU14" s="412"/>
      <c r="AV14" s="412"/>
      <c r="AW14" s="412"/>
      <c r="AX14" s="412"/>
      <c r="AY14" s="412"/>
      <c r="AZ14" s="412"/>
      <c r="BA14" s="412"/>
    </row>
    <row r="15" spans="1:53" ht="21.9" customHeight="1" x14ac:dyDescent="0.2">
      <c r="C15" s="407"/>
      <c r="D15" s="408"/>
      <c r="E15" s="408"/>
      <c r="F15" s="427" t="s">
        <v>59</v>
      </c>
      <c r="G15" s="443"/>
      <c r="H15" s="415"/>
      <c r="I15" s="415"/>
      <c r="J15" s="415"/>
      <c r="K15" s="415"/>
      <c r="L15" s="415"/>
      <c r="M15" s="415"/>
      <c r="N15" s="415"/>
      <c r="O15" s="415"/>
      <c r="P15" s="415"/>
      <c r="Q15" s="415"/>
      <c r="R15" s="415"/>
      <c r="S15" s="415"/>
      <c r="T15" s="415"/>
      <c r="U15" s="415"/>
      <c r="V15" s="415"/>
      <c r="W15" s="415"/>
      <c r="X15" s="415"/>
      <c r="Y15" s="415"/>
      <c r="Z15" s="419"/>
      <c r="AA15" s="404"/>
      <c r="AB15" s="57" t="s">
        <v>60</v>
      </c>
      <c r="AC15" s="418" t="s">
        <v>61</v>
      </c>
      <c r="AD15" s="418"/>
      <c r="AE15" s="418"/>
      <c r="AF15" s="418"/>
      <c r="AG15" s="428"/>
      <c r="AH15" s="428"/>
      <c r="AI15" s="428"/>
      <c r="AJ15" s="428"/>
    </row>
    <row r="16" spans="1:53" ht="21.9" customHeight="1" x14ac:dyDescent="0.2">
      <c r="C16" s="55"/>
      <c r="D16" s="55"/>
      <c r="E16" s="55"/>
      <c r="F16" s="58"/>
      <c r="G16" s="58"/>
      <c r="H16" s="59"/>
      <c r="I16" s="59"/>
      <c r="J16" s="59"/>
      <c r="K16" s="59"/>
      <c r="L16" s="59"/>
      <c r="M16" s="59"/>
      <c r="N16" s="59"/>
      <c r="O16" s="59"/>
      <c r="P16" s="59"/>
      <c r="Q16" s="59"/>
      <c r="R16" s="59"/>
      <c r="S16" s="59"/>
      <c r="T16" s="59"/>
      <c r="U16" s="59"/>
      <c r="V16" s="59"/>
      <c r="W16" s="59"/>
      <c r="X16" s="59"/>
      <c r="Y16" s="59"/>
      <c r="Z16" s="60"/>
      <c r="AA16" s="60"/>
      <c r="AB16" s="61"/>
      <c r="AC16" s="62"/>
      <c r="AD16" s="62"/>
      <c r="AE16" s="62"/>
      <c r="AF16" s="62"/>
      <c r="AG16" s="55"/>
      <c r="AH16" s="55"/>
      <c r="AI16" s="55"/>
      <c r="AJ16" s="55"/>
    </row>
    <row r="17" spans="1:53" ht="21.9" customHeight="1" x14ac:dyDescent="0.2">
      <c r="C17" s="48"/>
      <c r="D17" s="48"/>
      <c r="E17" s="48"/>
      <c r="F17" s="48"/>
      <c r="G17" s="48"/>
      <c r="H17" s="49"/>
      <c r="I17" s="49"/>
      <c r="J17" s="49"/>
      <c r="K17" s="49"/>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P17" s="412"/>
      <c r="AQ17" s="412"/>
      <c r="AR17" s="412"/>
      <c r="AS17" s="412"/>
      <c r="AT17" s="412"/>
      <c r="AU17" s="412"/>
      <c r="AV17" s="412"/>
      <c r="AW17" s="412"/>
      <c r="AX17" s="412"/>
      <c r="AY17" s="412"/>
      <c r="AZ17" s="412"/>
      <c r="BA17" s="412"/>
    </row>
    <row r="18" spans="1:53" ht="21.9" customHeight="1" x14ac:dyDescent="0.2">
      <c r="A18" s="42" t="s">
        <v>99</v>
      </c>
      <c r="C18" s="48"/>
      <c r="D18" s="48"/>
      <c r="E18" s="48"/>
      <c r="F18" s="48"/>
      <c r="G18" s="48"/>
      <c r="H18" s="49"/>
      <c r="I18" s="49"/>
      <c r="J18" s="49"/>
      <c r="K18" s="49"/>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P18" s="253"/>
      <c r="AQ18" s="253"/>
      <c r="AR18" s="253"/>
      <c r="AS18" s="253"/>
      <c r="AT18" s="253"/>
      <c r="AU18" s="253"/>
      <c r="AV18" s="253"/>
      <c r="AW18" s="253"/>
      <c r="AX18" s="253"/>
      <c r="AY18" s="253"/>
      <c r="AZ18" s="253"/>
      <c r="BA18" s="253"/>
    </row>
    <row r="19" spans="1:53" ht="9.75" customHeight="1" x14ac:dyDescent="0.2"/>
    <row r="20" spans="1:53" ht="21" customHeight="1" x14ac:dyDescent="0.2">
      <c r="C20" s="63"/>
      <c r="D20" s="53"/>
      <c r="E20" s="53"/>
      <c r="F20" s="64" t="s">
        <v>100</v>
      </c>
      <c r="G20" s="419" t="s">
        <v>101</v>
      </c>
      <c r="H20" s="419"/>
      <c r="I20" s="419"/>
      <c r="J20" s="419"/>
      <c r="K20" s="419" t="s">
        <v>102</v>
      </c>
      <c r="L20" s="419"/>
      <c r="M20" s="419"/>
      <c r="N20" s="419"/>
      <c r="O20" s="419" t="s">
        <v>103</v>
      </c>
      <c r="P20" s="419"/>
      <c r="Q20" s="419"/>
      <c r="R20" s="419"/>
      <c r="S20" s="442" t="s">
        <v>490</v>
      </c>
      <c r="T20" s="442"/>
      <c r="U20" s="442"/>
      <c r="V20" s="442"/>
      <c r="W20" s="419" t="s">
        <v>104</v>
      </c>
      <c r="X20" s="419"/>
      <c r="Y20" s="419"/>
      <c r="Z20" s="419"/>
    </row>
    <row r="21" spans="1:53" ht="21" customHeight="1" x14ac:dyDescent="0.15">
      <c r="C21" s="394" t="s">
        <v>105</v>
      </c>
      <c r="D21" s="60"/>
      <c r="E21" s="60"/>
      <c r="F21" s="60"/>
      <c r="G21" s="419"/>
      <c r="H21" s="419"/>
      <c r="I21" s="419"/>
      <c r="J21" s="419"/>
      <c r="K21" s="419"/>
      <c r="L21" s="419"/>
      <c r="M21" s="419"/>
      <c r="N21" s="419"/>
      <c r="O21" s="419"/>
      <c r="P21" s="419"/>
      <c r="Q21" s="419"/>
      <c r="R21" s="419"/>
      <c r="S21" s="442"/>
      <c r="T21" s="442"/>
      <c r="U21" s="442"/>
      <c r="V21" s="442"/>
      <c r="W21" s="419"/>
      <c r="X21" s="419"/>
      <c r="Y21" s="419"/>
      <c r="Z21" s="419"/>
    </row>
    <row r="22" spans="1:53" ht="32.25" customHeight="1" x14ac:dyDescent="0.2">
      <c r="C22" s="436" t="s">
        <v>106</v>
      </c>
      <c r="D22" s="437"/>
      <c r="E22" s="437"/>
      <c r="F22" s="437"/>
      <c r="G22" s="438"/>
      <c r="H22" s="438"/>
      <c r="I22" s="439"/>
      <c r="J22" s="65" t="s">
        <v>107</v>
      </c>
      <c r="K22" s="438"/>
      <c r="L22" s="438"/>
      <c r="M22" s="439"/>
      <c r="N22" s="65" t="s">
        <v>107</v>
      </c>
      <c r="O22" s="438"/>
      <c r="P22" s="438"/>
      <c r="Q22" s="439"/>
      <c r="R22" s="65" t="s">
        <v>107</v>
      </c>
      <c r="S22" s="440">
        <f>SUM(G22,K22,O22)</f>
        <v>0</v>
      </c>
      <c r="T22" s="440"/>
      <c r="U22" s="441"/>
      <c r="V22" s="65" t="s">
        <v>107</v>
      </c>
      <c r="W22" s="440">
        <f>SUM(K22,O22,S22)</f>
        <v>0</v>
      </c>
      <c r="X22" s="440"/>
      <c r="Y22" s="441"/>
      <c r="Z22" s="65" t="s">
        <v>107</v>
      </c>
    </row>
    <row r="23" spans="1:53" ht="32.25" customHeight="1" x14ac:dyDescent="0.2">
      <c r="C23" s="436" t="s">
        <v>106</v>
      </c>
      <c r="D23" s="437"/>
      <c r="E23" s="437"/>
      <c r="F23" s="437"/>
      <c r="G23" s="438"/>
      <c r="H23" s="438"/>
      <c r="I23" s="439"/>
      <c r="J23" s="65" t="s">
        <v>107</v>
      </c>
      <c r="K23" s="438"/>
      <c r="L23" s="438"/>
      <c r="M23" s="439"/>
      <c r="N23" s="65" t="s">
        <v>107</v>
      </c>
      <c r="O23" s="438"/>
      <c r="P23" s="438"/>
      <c r="Q23" s="439"/>
      <c r="R23" s="65" t="s">
        <v>107</v>
      </c>
      <c r="S23" s="440">
        <f>SUM(G23,K23,O23)</f>
        <v>0</v>
      </c>
      <c r="T23" s="440"/>
      <c r="U23" s="441"/>
      <c r="V23" s="65" t="s">
        <v>107</v>
      </c>
      <c r="W23" s="440">
        <f>SUM(K23,O23,S23)</f>
        <v>0</v>
      </c>
      <c r="X23" s="440"/>
      <c r="Y23" s="441"/>
      <c r="Z23" s="65" t="s">
        <v>107</v>
      </c>
    </row>
    <row r="24" spans="1:53" ht="12.75" customHeight="1" x14ac:dyDescent="0.2"/>
    <row r="25" spans="1:53" s="55" customFormat="1" ht="18.75" customHeight="1" x14ac:dyDescent="0.2">
      <c r="A25" s="54"/>
      <c r="B25" s="54" t="s">
        <v>108</v>
      </c>
      <c r="O25" s="40"/>
    </row>
    <row r="26" spans="1:53" s="55" customFormat="1" ht="18.75" customHeight="1" x14ac:dyDescent="0.2">
      <c r="C26" s="433" t="s">
        <v>109</v>
      </c>
      <c r="D26" s="434"/>
      <c r="E26" s="434"/>
      <c r="F26" s="435"/>
      <c r="G26" s="425" t="s">
        <v>110</v>
      </c>
      <c r="H26" s="426"/>
      <c r="I26" s="426"/>
      <c r="J26" s="427"/>
      <c r="K26" s="433" t="s">
        <v>111</v>
      </c>
      <c r="L26" s="434"/>
      <c r="M26" s="434"/>
      <c r="N26" s="434"/>
      <c r="O26" s="435"/>
      <c r="P26" s="433" t="s">
        <v>112</v>
      </c>
      <c r="Q26" s="434"/>
      <c r="R26" s="435"/>
      <c r="S26" s="433" t="s">
        <v>113</v>
      </c>
      <c r="T26" s="434"/>
      <c r="U26" s="435"/>
      <c r="V26" s="433" t="s">
        <v>114</v>
      </c>
      <c r="W26" s="434"/>
      <c r="X26" s="435"/>
      <c r="Y26" s="433" t="s">
        <v>115</v>
      </c>
      <c r="Z26" s="434"/>
      <c r="AA26" s="434"/>
      <c r="AB26" s="434"/>
      <c r="AC26" s="435"/>
    </row>
    <row r="27" spans="1:53" s="55" customFormat="1" ht="18.75" customHeight="1" x14ac:dyDescent="0.2">
      <c r="C27" s="430" t="s">
        <v>116</v>
      </c>
      <c r="D27" s="431"/>
      <c r="E27" s="431"/>
      <c r="F27" s="432"/>
      <c r="G27" s="397" t="s">
        <v>491</v>
      </c>
      <c r="H27" s="398"/>
      <c r="I27" s="398"/>
      <c r="J27" s="399"/>
      <c r="K27" s="404"/>
      <c r="L27" s="405"/>
      <c r="M27" s="405"/>
      <c r="N27" s="405"/>
      <c r="O27" s="406"/>
      <c r="P27" s="410"/>
      <c r="Q27" s="411"/>
      <c r="R27" s="38" t="s">
        <v>403</v>
      </c>
      <c r="S27" s="410"/>
      <c r="T27" s="411"/>
      <c r="U27" s="39" t="s">
        <v>404</v>
      </c>
      <c r="V27" s="410"/>
      <c r="W27" s="411"/>
      <c r="X27" s="39" t="s">
        <v>404</v>
      </c>
      <c r="Y27" s="404"/>
      <c r="Z27" s="405"/>
      <c r="AA27" s="405"/>
      <c r="AB27" s="405"/>
      <c r="AC27" s="406"/>
    </row>
    <row r="28" spans="1:53" s="55" customFormat="1" ht="18.75" customHeight="1" x14ac:dyDescent="0.2">
      <c r="C28" s="430" t="s">
        <v>116</v>
      </c>
      <c r="D28" s="431"/>
      <c r="E28" s="431"/>
      <c r="F28" s="432"/>
      <c r="G28" s="397" t="s">
        <v>491</v>
      </c>
      <c r="H28" s="398"/>
      <c r="I28" s="398"/>
      <c r="J28" s="399"/>
      <c r="K28" s="404"/>
      <c r="L28" s="405"/>
      <c r="M28" s="405"/>
      <c r="N28" s="405"/>
      <c r="O28" s="406"/>
      <c r="P28" s="410"/>
      <c r="Q28" s="411"/>
      <c r="R28" s="38" t="s">
        <v>403</v>
      </c>
      <c r="S28" s="410"/>
      <c r="T28" s="411"/>
      <c r="U28" s="39" t="s">
        <v>404</v>
      </c>
      <c r="V28" s="410"/>
      <c r="W28" s="411"/>
      <c r="X28" s="39" t="s">
        <v>404</v>
      </c>
      <c r="Y28" s="404"/>
      <c r="Z28" s="405"/>
      <c r="AA28" s="405"/>
      <c r="AB28" s="405"/>
      <c r="AC28" s="406"/>
    </row>
    <row r="29" spans="1:53" s="55" customFormat="1" ht="18.75" customHeight="1" x14ac:dyDescent="0.2">
      <c r="C29" s="430" t="s">
        <v>116</v>
      </c>
      <c r="D29" s="431"/>
      <c r="E29" s="431"/>
      <c r="F29" s="432"/>
      <c r="G29" s="397" t="s">
        <v>491</v>
      </c>
      <c r="H29" s="398"/>
      <c r="I29" s="398"/>
      <c r="J29" s="399"/>
      <c r="K29" s="404"/>
      <c r="L29" s="405"/>
      <c r="M29" s="405"/>
      <c r="N29" s="405"/>
      <c r="O29" s="406"/>
      <c r="P29" s="410"/>
      <c r="Q29" s="411"/>
      <c r="R29" s="38" t="s">
        <v>403</v>
      </c>
      <c r="S29" s="410"/>
      <c r="T29" s="411"/>
      <c r="U29" s="39" t="s">
        <v>404</v>
      </c>
      <c r="V29" s="410"/>
      <c r="W29" s="411"/>
      <c r="X29" s="39" t="s">
        <v>117</v>
      </c>
      <c r="Y29" s="404"/>
      <c r="Z29" s="405"/>
      <c r="AA29" s="405"/>
      <c r="AB29" s="405"/>
      <c r="AC29" s="406"/>
    </row>
    <row r="30" spans="1:53" s="55" customFormat="1" ht="18.75" customHeight="1" x14ac:dyDescent="0.2">
      <c r="C30" s="430" t="s">
        <v>116</v>
      </c>
      <c r="D30" s="431"/>
      <c r="E30" s="431"/>
      <c r="F30" s="432"/>
      <c r="G30" s="397" t="s">
        <v>491</v>
      </c>
      <c r="H30" s="398"/>
      <c r="I30" s="398"/>
      <c r="J30" s="399"/>
      <c r="K30" s="404"/>
      <c r="L30" s="405"/>
      <c r="M30" s="405"/>
      <c r="N30" s="405"/>
      <c r="O30" s="406"/>
      <c r="P30" s="410"/>
      <c r="Q30" s="411"/>
      <c r="R30" s="38" t="s">
        <v>403</v>
      </c>
      <c r="S30" s="410"/>
      <c r="T30" s="411"/>
      <c r="U30" s="39" t="s">
        <v>404</v>
      </c>
      <c r="V30" s="410"/>
      <c r="W30" s="411"/>
      <c r="X30" s="39" t="s">
        <v>117</v>
      </c>
      <c r="Y30" s="404"/>
      <c r="Z30" s="405"/>
      <c r="AA30" s="405"/>
      <c r="AB30" s="405"/>
      <c r="AC30" s="406"/>
    </row>
    <row r="31" spans="1:53" s="55" customFormat="1" ht="18.75" customHeight="1" x14ac:dyDescent="0.2">
      <c r="C31" s="430" t="s">
        <v>116</v>
      </c>
      <c r="D31" s="431"/>
      <c r="E31" s="431"/>
      <c r="F31" s="432"/>
      <c r="G31" s="397" t="s">
        <v>491</v>
      </c>
      <c r="H31" s="398"/>
      <c r="I31" s="398"/>
      <c r="J31" s="399"/>
      <c r="K31" s="404"/>
      <c r="L31" s="405"/>
      <c r="M31" s="405"/>
      <c r="N31" s="405"/>
      <c r="O31" s="406"/>
      <c r="P31" s="410"/>
      <c r="Q31" s="411"/>
      <c r="R31" s="38" t="s">
        <v>403</v>
      </c>
      <c r="S31" s="410"/>
      <c r="T31" s="411"/>
      <c r="U31" s="39" t="s">
        <v>404</v>
      </c>
      <c r="V31" s="410"/>
      <c r="W31" s="411"/>
      <c r="X31" s="39" t="s">
        <v>404</v>
      </c>
      <c r="Y31" s="404"/>
      <c r="Z31" s="405"/>
      <c r="AA31" s="405"/>
      <c r="AB31" s="405"/>
      <c r="AC31" s="406"/>
    </row>
    <row r="32" spans="1:53" s="55" customFormat="1" ht="18.75" customHeight="1" x14ac:dyDescent="0.2">
      <c r="A32" s="46"/>
      <c r="B32" s="46"/>
      <c r="C32" s="46" t="s">
        <v>118</v>
      </c>
      <c r="D32" s="46"/>
      <c r="E32" s="46"/>
      <c r="F32" s="46"/>
      <c r="G32" s="46"/>
      <c r="H32" s="46"/>
      <c r="I32" s="40"/>
      <c r="J32" s="40"/>
      <c r="K32" s="40"/>
      <c r="L32" s="40"/>
    </row>
    <row r="33" spans="1:35" s="55" customFormat="1" ht="12.75" customHeight="1" x14ac:dyDescent="0.2">
      <c r="A33" s="46"/>
      <c r="B33" s="46"/>
      <c r="C33" s="46"/>
      <c r="D33" s="46"/>
      <c r="E33" s="46"/>
      <c r="F33" s="46"/>
      <c r="G33" s="46"/>
      <c r="H33" s="46"/>
      <c r="I33" s="40"/>
      <c r="J33" s="40"/>
      <c r="K33" s="40"/>
      <c r="L33" s="40"/>
    </row>
    <row r="34" spans="1:35" ht="21.9" customHeight="1" x14ac:dyDescent="0.2">
      <c r="B34" s="54" t="s">
        <v>119</v>
      </c>
      <c r="C34" s="55"/>
      <c r="D34" s="55"/>
      <c r="E34" s="55"/>
      <c r="F34" s="55"/>
      <c r="G34" s="55"/>
      <c r="H34" s="55"/>
      <c r="I34" s="55"/>
      <c r="J34" s="55"/>
    </row>
    <row r="35" spans="1:35" ht="21.9" customHeight="1" x14ac:dyDescent="0.2">
      <c r="B35" s="55"/>
      <c r="C35" s="404" t="s">
        <v>120</v>
      </c>
      <c r="D35" s="405"/>
      <c r="E35" s="405"/>
      <c r="F35" s="405"/>
      <c r="G35" s="405"/>
      <c r="H35" s="406"/>
      <c r="I35" s="420" t="s">
        <v>121</v>
      </c>
      <c r="J35" s="421"/>
      <c r="K35" s="421"/>
      <c r="L35" s="421"/>
      <c r="M35" s="421"/>
      <c r="N35" s="422"/>
    </row>
    <row r="36" spans="1:35" ht="21.9" customHeight="1" x14ac:dyDescent="0.2">
      <c r="B36" s="55"/>
      <c r="C36" s="397"/>
      <c r="D36" s="398"/>
      <c r="E36" s="398"/>
      <c r="F36" s="398"/>
      <c r="G36" s="398"/>
      <c r="H36" s="399"/>
      <c r="I36" s="397"/>
      <c r="J36" s="398"/>
      <c r="K36" s="398"/>
      <c r="L36" s="398"/>
      <c r="M36" s="398"/>
      <c r="N36" s="399"/>
      <c r="O36" s="66"/>
    </row>
    <row r="37" spans="1:35" ht="21.9" customHeight="1" x14ac:dyDescent="0.2">
      <c r="C37" s="423"/>
      <c r="D37" s="423"/>
      <c r="E37" s="423"/>
      <c r="F37" s="423"/>
      <c r="G37" s="423"/>
      <c r="H37" s="423"/>
      <c r="I37" s="423"/>
      <c r="J37" s="423"/>
      <c r="K37" s="423"/>
      <c r="L37" s="423"/>
      <c r="M37" s="423"/>
      <c r="N37" s="423"/>
      <c r="O37" s="424"/>
      <c r="P37" s="424"/>
      <c r="Q37" s="424"/>
      <c r="R37" s="424"/>
      <c r="S37" s="424"/>
      <c r="T37" s="424"/>
      <c r="U37" s="424"/>
      <c r="V37" s="424"/>
      <c r="W37" s="424"/>
      <c r="X37" s="424"/>
      <c r="Y37" s="424"/>
      <c r="Z37" s="424"/>
      <c r="AA37" s="424"/>
      <c r="AB37" s="424"/>
      <c r="AC37" s="424"/>
      <c r="AD37" s="424"/>
      <c r="AE37" s="424"/>
      <c r="AF37" s="424"/>
      <c r="AG37" s="424"/>
      <c r="AH37" s="67"/>
      <c r="AI37" s="67"/>
    </row>
    <row r="38" spans="1:35" ht="21.9" customHeight="1" x14ac:dyDescent="0.2">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67"/>
      <c r="AI38" s="67"/>
    </row>
    <row r="39" spans="1:35" ht="21.9" customHeight="1" x14ac:dyDescent="0.2">
      <c r="A39" s="42" t="s">
        <v>122</v>
      </c>
    </row>
    <row r="40" spans="1:35" ht="21.9" customHeight="1" x14ac:dyDescent="0.2">
      <c r="A40" s="42"/>
      <c r="C40" s="425" t="s">
        <v>109</v>
      </c>
      <c r="D40" s="426"/>
      <c r="E40" s="426"/>
      <c r="F40" s="427"/>
      <c r="G40" s="428" t="s">
        <v>123</v>
      </c>
      <c r="H40" s="428"/>
      <c r="I40" s="428"/>
      <c r="J40" s="428"/>
      <c r="K40" s="428"/>
      <c r="L40" s="428"/>
      <c r="M40" s="428"/>
      <c r="N40" s="428"/>
      <c r="O40" s="428"/>
      <c r="P40" s="428"/>
      <c r="Q40" s="428"/>
      <c r="R40" s="428"/>
      <c r="S40" s="428"/>
      <c r="T40" s="428"/>
      <c r="U40" s="428"/>
      <c r="V40" s="428"/>
      <c r="W40" s="407" t="s">
        <v>56</v>
      </c>
      <c r="X40" s="408"/>
      <c r="Y40" s="408"/>
      <c r="Z40" s="409"/>
      <c r="AA40" s="429" t="s">
        <v>57</v>
      </c>
      <c r="AB40" s="429"/>
      <c r="AC40" s="429"/>
      <c r="AD40" s="429" t="s">
        <v>124</v>
      </c>
      <c r="AE40" s="429"/>
      <c r="AF40" s="429"/>
    </row>
    <row r="41" spans="1:35" ht="21.9" customHeight="1" x14ac:dyDescent="0.2">
      <c r="A41" s="42"/>
      <c r="C41" s="400"/>
      <c r="D41" s="401"/>
      <c r="E41" s="413" t="s">
        <v>59</v>
      </c>
      <c r="F41" s="414"/>
      <c r="G41" s="415"/>
      <c r="H41" s="415"/>
      <c r="I41" s="415"/>
      <c r="J41" s="415"/>
      <c r="K41" s="415"/>
      <c r="L41" s="415"/>
      <c r="M41" s="415"/>
      <c r="N41" s="415"/>
      <c r="O41" s="415"/>
      <c r="P41" s="415"/>
      <c r="Q41" s="415"/>
      <c r="R41" s="415"/>
      <c r="S41" s="415"/>
      <c r="T41" s="415"/>
      <c r="U41" s="415"/>
      <c r="V41" s="415"/>
      <c r="W41" s="416"/>
      <c r="X41" s="417"/>
      <c r="Y41" s="417"/>
      <c r="Z41" s="68" t="s">
        <v>405</v>
      </c>
      <c r="AA41" s="418" t="s">
        <v>61</v>
      </c>
      <c r="AB41" s="418"/>
      <c r="AC41" s="418"/>
      <c r="AD41" s="419"/>
      <c r="AE41" s="404"/>
      <c r="AF41" s="69" t="s">
        <v>406</v>
      </c>
    </row>
    <row r="42" spans="1:35" ht="21.9" customHeight="1" x14ac:dyDescent="0.2">
      <c r="A42" s="42"/>
      <c r="C42" s="402"/>
      <c r="D42" s="403"/>
      <c r="E42" s="426" t="s">
        <v>59</v>
      </c>
      <c r="F42" s="427"/>
      <c r="G42" s="415"/>
      <c r="H42" s="415"/>
      <c r="I42" s="415"/>
      <c r="J42" s="415"/>
      <c r="K42" s="415"/>
      <c r="L42" s="415"/>
      <c r="M42" s="415"/>
      <c r="N42" s="415"/>
      <c r="O42" s="415"/>
      <c r="P42" s="415"/>
      <c r="Q42" s="415"/>
      <c r="R42" s="415"/>
      <c r="S42" s="415"/>
      <c r="T42" s="415"/>
      <c r="U42" s="415"/>
      <c r="V42" s="415"/>
      <c r="W42" s="404"/>
      <c r="X42" s="405"/>
      <c r="Y42" s="405"/>
      <c r="Z42" s="68" t="s">
        <v>407</v>
      </c>
      <c r="AA42" s="418" t="s">
        <v>61</v>
      </c>
      <c r="AB42" s="418"/>
      <c r="AC42" s="418"/>
      <c r="AD42" s="419"/>
      <c r="AE42" s="404"/>
      <c r="AF42" s="69" t="s">
        <v>406</v>
      </c>
    </row>
  </sheetData>
  <mergeCells count="106">
    <mergeCell ref="AG15:AJ15"/>
    <mergeCell ref="W20:Z21"/>
    <mergeCell ref="W22:Y22"/>
    <mergeCell ref="W23:Y23"/>
    <mergeCell ref="A2:AJ2"/>
    <mergeCell ref="C9:G9"/>
    <mergeCell ref="H9:Y9"/>
    <mergeCell ref="H10:Y10"/>
    <mergeCell ref="C13:G13"/>
    <mergeCell ref="H13:Y13"/>
    <mergeCell ref="Z13:AB13"/>
    <mergeCell ref="AC13:AF13"/>
    <mergeCell ref="AG13:AJ13"/>
    <mergeCell ref="AG14:AJ14"/>
    <mergeCell ref="C15:E15"/>
    <mergeCell ref="C14:E14"/>
    <mergeCell ref="F14:G14"/>
    <mergeCell ref="H14:Y14"/>
    <mergeCell ref="Z14:AA14"/>
    <mergeCell ref="AC14:AF14"/>
    <mergeCell ref="F15:G15"/>
    <mergeCell ref="H15:Y15"/>
    <mergeCell ref="Z15:AA15"/>
    <mergeCell ref="AC15:AF15"/>
    <mergeCell ref="C23:F23"/>
    <mergeCell ref="G23:I23"/>
    <mergeCell ref="K23:M23"/>
    <mergeCell ref="O23:Q23"/>
    <mergeCell ref="S23:U23"/>
    <mergeCell ref="G20:J21"/>
    <mergeCell ref="K20:N21"/>
    <mergeCell ref="O20:R21"/>
    <mergeCell ref="S20:V21"/>
    <mergeCell ref="C22:F22"/>
    <mergeCell ref="G22:I22"/>
    <mergeCell ref="K22:M22"/>
    <mergeCell ref="O22:Q22"/>
    <mergeCell ref="S22:U22"/>
    <mergeCell ref="G26:J26"/>
    <mergeCell ref="K26:O26"/>
    <mergeCell ref="P26:R26"/>
    <mergeCell ref="S26:U26"/>
    <mergeCell ref="K27:O27"/>
    <mergeCell ref="K28:O28"/>
    <mergeCell ref="S27:T27"/>
    <mergeCell ref="S28:T28"/>
    <mergeCell ref="Y27:AC27"/>
    <mergeCell ref="E42:F42"/>
    <mergeCell ref="G42:V42"/>
    <mergeCell ref="W42:Y42"/>
    <mergeCell ref="AA42:AC42"/>
    <mergeCell ref="AD42:AE42"/>
    <mergeCell ref="C29:F29"/>
    <mergeCell ref="G29:J29"/>
    <mergeCell ref="C30:F30"/>
    <mergeCell ref="G30:J30"/>
    <mergeCell ref="C31:F31"/>
    <mergeCell ref="G31:J31"/>
    <mergeCell ref="P31:Q31"/>
    <mergeCell ref="AP10:BA11"/>
    <mergeCell ref="AP13:BA14"/>
    <mergeCell ref="AP17:BA17"/>
    <mergeCell ref="E41:F41"/>
    <mergeCell ref="G41:V41"/>
    <mergeCell ref="W41:Y41"/>
    <mergeCell ref="AA41:AC41"/>
    <mergeCell ref="AD41:AE41"/>
    <mergeCell ref="C35:H35"/>
    <mergeCell ref="I35:N35"/>
    <mergeCell ref="C37:AG37"/>
    <mergeCell ref="C40:F40"/>
    <mergeCell ref="G40:V40"/>
    <mergeCell ref="W40:Z40"/>
    <mergeCell ref="AA40:AC40"/>
    <mergeCell ref="AD40:AF40"/>
    <mergeCell ref="V26:X26"/>
    <mergeCell ref="Y26:AC26"/>
    <mergeCell ref="C27:F27"/>
    <mergeCell ref="G27:J27"/>
    <mergeCell ref="C28:F28"/>
    <mergeCell ref="G28:J28"/>
    <mergeCell ref="C26:F26"/>
    <mergeCell ref="C36:H36"/>
    <mergeCell ref="I36:N36"/>
    <mergeCell ref="C41:D41"/>
    <mergeCell ref="C42:D42"/>
    <mergeCell ref="Y28:AC28"/>
    <mergeCell ref="Y29:AC29"/>
    <mergeCell ref="Y30:AC30"/>
    <mergeCell ref="Y31:AC31"/>
    <mergeCell ref="C10:G10"/>
    <mergeCell ref="S29:T29"/>
    <mergeCell ref="S30:T30"/>
    <mergeCell ref="S31:T31"/>
    <mergeCell ref="V27:W27"/>
    <mergeCell ref="V28:W28"/>
    <mergeCell ref="V29:W29"/>
    <mergeCell ref="V30:W30"/>
    <mergeCell ref="V31:W31"/>
    <mergeCell ref="K29:O29"/>
    <mergeCell ref="K30:O30"/>
    <mergeCell ref="K31:O31"/>
    <mergeCell ref="P27:Q27"/>
    <mergeCell ref="P28:Q28"/>
    <mergeCell ref="P29:Q29"/>
    <mergeCell ref="P30:Q30"/>
  </mergeCells>
  <phoneticPr fontId="1"/>
  <pageMargins left="0.7" right="0.7" top="0.75" bottom="0.75" header="0.3" footer="0.3"/>
  <pageSetup paperSize="9" scale="92" orientation="portrait" r:id="rId1"/>
  <colBreaks count="1" manualBreakCount="1">
    <brk id="3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view="pageBreakPreview" zoomScaleNormal="100" zoomScaleSheetLayoutView="100" workbookViewId="0"/>
  </sheetViews>
  <sheetFormatPr defaultRowHeight="13.2" x14ac:dyDescent="0.2"/>
  <cols>
    <col min="1" max="1" width="3.33203125" style="73" customWidth="1"/>
    <col min="2" max="3" width="3.109375" style="73" customWidth="1"/>
    <col min="4" max="4" width="11.21875" style="73" customWidth="1"/>
    <col min="5" max="6" width="18.6640625" style="73" customWidth="1"/>
    <col min="7" max="7" width="11.21875" style="73" customWidth="1"/>
    <col min="8" max="8" width="17.44140625" style="73" customWidth="1"/>
    <col min="9" max="9" width="11.109375" style="73" customWidth="1"/>
    <col min="10" max="256" width="9" style="73"/>
    <col min="257" max="257" width="3.33203125" style="73" customWidth="1"/>
    <col min="258" max="259" width="3.109375" style="73" customWidth="1"/>
    <col min="260" max="260" width="11.21875" style="73" customWidth="1"/>
    <col min="261" max="262" width="18.6640625" style="73" customWidth="1"/>
    <col min="263" max="263" width="11.21875" style="73" customWidth="1"/>
    <col min="264" max="264" width="17.44140625" style="73" customWidth="1"/>
    <col min="265" max="265" width="11.109375" style="73" customWidth="1"/>
    <col min="266" max="512" width="9" style="73"/>
    <col min="513" max="513" width="3.33203125" style="73" customWidth="1"/>
    <col min="514" max="515" width="3.109375" style="73" customWidth="1"/>
    <col min="516" max="516" width="11.21875" style="73" customWidth="1"/>
    <col min="517" max="518" width="18.6640625" style="73" customWidth="1"/>
    <col min="519" max="519" width="11.21875" style="73" customWidth="1"/>
    <col min="520" max="520" width="17.44140625" style="73" customWidth="1"/>
    <col min="521" max="521" width="11.109375" style="73" customWidth="1"/>
    <col min="522" max="768" width="9" style="73"/>
    <col min="769" max="769" width="3.33203125" style="73" customWidth="1"/>
    <col min="770" max="771" width="3.109375" style="73" customWidth="1"/>
    <col min="772" max="772" width="11.21875" style="73" customWidth="1"/>
    <col min="773" max="774" width="18.6640625" style="73" customWidth="1"/>
    <col min="775" max="775" width="11.21875" style="73" customWidth="1"/>
    <col min="776" max="776" width="17.44140625" style="73" customWidth="1"/>
    <col min="777" max="777" width="11.109375" style="73" customWidth="1"/>
    <col min="778" max="1024" width="9" style="73"/>
    <col min="1025" max="1025" width="3.33203125" style="73" customWidth="1"/>
    <col min="1026" max="1027" width="3.109375" style="73" customWidth="1"/>
    <col min="1028" max="1028" width="11.21875" style="73" customWidth="1"/>
    <col min="1029" max="1030" width="18.6640625" style="73" customWidth="1"/>
    <col min="1031" max="1031" width="11.21875" style="73" customWidth="1"/>
    <col min="1032" max="1032" width="17.44140625" style="73" customWidth="1"/>
    <col min="1033" max="1033" width="11.109375" style="73" customWidth="1"/>
    <col min="1034" max="1280" width="9" style="73"/>
    <col min="1281" max="1281" width="3.33203125" style="73" customWidth="1"/>
    <col min="1282" max="1283" width="3.109375" style="73" customWidth="1"/>
    <col min="1284" max="1284" width="11.21875" style="73" customWidth="1"/>
    <col min="1285" max="1286" width="18.6640625" style="73" customWidth="1"/>
    <col min="1287" max="1287" width="11.21875" style="73" customWidth="1"/>
    <col min="1288" max="1288" width="17.44140625" style="73" customWidth="1"/>
    <col min="1289" max="1289" width="11.109375" style="73" customWidth="1"/>
    <col min="1290" max="1536" width="9" style="73"/>
    <col min="1537" max="1537" width="3.33203125" style="73" customWidth="1"/>
    <col min="1538" max="1539" width="3.109375" style="73" customWidth="1"/>
    <col min="1540" max="1540" width="11.21875" style="73" customWidth="1"/>
    <col min="1541" max="1542" width="18.6640625" style="73" customWidth="1"/>
    <col min="1543" max="1543" width="11.21875" style="73" customWidth="1"/>
    <col min="1544" max="1544" width="17.44140625" style="73" customWidth="1"/>
    <col min="1545" max="1545" width="11.109375" style="73" customWidth="1"/>
    <col min="1546" max="1792" width="9" style="73"/>
    <col min="1793" max="1793" width="3.33203125" style="73" customWidth="1"/>
    <col min="1794" max="1795" width="3.109375" style="73" customWidth="1"/>
    <col min="1796" max="1796" width="11.21875" style="73" customWidth="1"/>
    <col min="1797" max="1798" width="18.6640625" style="73" customWidth="1"/>
    <col min="1799" max="1799" width="11.21875" style="73" customWidth="1"/>
    <col min="1800" max="1800" width="17.44140625" style="73" customWidth="1"/>
    <col min="1801" max="1801" width="11.109375" style="73" customWidth="1"/>
    <col min="1802" max="2048" width="9" style="73"/>
    <col min="2049" max="2049" width="3.33203125" style="73" customWidth="1"/>
    <col min="2050" max="2051" width="3.109375" style="73" customWidth="1"/>
    <col min="2052" max="2052" width="11.21875" style="73" customWidth="1"/>
    <col min="2053" max="2054" width="18.6640625" style="73" customWidth="1"/>
    <col min="2055" max="2055" width="11.21875" style="73" customWidth="1"/>
    <col min="2056" max="2056" width="17.44140625" style="73" customWidth="1"/>
    <col min="2057" max="2057" width="11.109375" style="73" customWidth="1"/>
    <col min="2058" max="2304" width="9" style="73"/>
    <col min="2305" max="2305" width="3.33203125" style="73" customWidth="1"/>
    <col min="2306" max="2307" width="3.109375" style="73" customWidth="1"/>
    <col min="2308" max="2308" width="11.21875" style="73" customWidth="1"/>
    <col min="2309" max="2310" width="18.6640625" style="73" customWidth="1"/>
    <col min="2311" max="2311" width="11.21875" style="73" customWidth="1"/>
    <col min="2312" max="2312" width="17.44140625" style="73" customWidth="1"/>
    <col min="2313" max="2313" width="11.109375" style="73" customWidth="1"/>
    <col min="2314" max="2560" width="9" style="73"/>
    <col min="2561" max="2561" width="3.33203125" style="73" customWidth="1"/>
    <col min="2562" max="2563" width="3.109375" style="73" customWidth="1"/>
    <col min="2564" max="2564" width="11.21875" style="73" customWidth="1"/>
    <col min="2565" max="2566" width="18.6640625" style="73" customWidth="1"/>
    <col min="2567" max="2567" width="11.21875" style="73" customWidth="1"/>
    <col min="2568" max="2568" width="17.44140625" style="73" customWidth="1"/>
    <col min="2569" max="2569" width="11.109375" style="73" customWidth="1"/>
    <col min="2570" max="2816" width="9" style="73"/>
    <col min="2817" max="2817" width="3.33203125" style="73" customWidth="1"/>
    <col min="2818" max="2819" width="3.109375" style="73" customWidth="1"/>
    <col min="2820" max="2820" width="11.21875" style="73" customWidth="1"/>
    <col min="2821" max="2822" width="18.6640625" style="73" customWidth="1"/>
    <col min="2823" max="2823" width="11.21875" style="73" customWidth="1"/>
    <col min="2824" max="2824" width="17.44140625" style="73" customWidth="1"/>
    <col min="2825" max="2825" width="11.109375" style="73" customWidth="1"/>
    <col min="2826" max="3072" width="9" style="73"/>
    <col min="3073" max="3073" width="3.33203125" style="73" customWidth="1"/>
    <col min="3074" max="3075" width="3.109375" style="73" customWidth="1"/>
    <col min="3076" max="3076" width="11.21875" style="73" customWidth="1"/>
    <col min="3077" max="3078" width="18.6640625" style="73" customWidth="1"/>
    <col min="3079" max="3079" width="11.21875" style="73" customWidth="1"/>
    <col min="3080" max="3080" width="17.44140625" style="73" customWidth="1"/>
    <col min="3081" max="3081" width="11.109375" style="73" customWidth="1"/>
    <col min="3082" max="3328" width="9" style="73"/>
    <col min="3329" max="3329" width="3.33203125" style="73" customWidth="1"/>
    <col min="3330" max="3331" width="3.109375" style="73" customWidth="1"/>
    <col min="3332" max="3332" width="11.21875" style="73" customWidth="1"/>
    <col min="3333" max="3334" width="18.6640625" style="73" customWidth="1"/>
    <col min="3335" max="3335" width="11.21875" style="73" customWidth="1"/>
    <col min="3336" max="3336" width="17.44140625" style="73" customWidth="1"/>
    <col min="3337" max="3337" width="11.109375" style="73" customWidth="1"/>
    <col min="3338" max="3584" width="9" style="73"/>
    <col min="3585" max="3585" width="3.33203125" style="73" customWidth="1"/>
    <col min="3586" max="3587" width="3.109375" style="73" customWidth="1"/>
    <col min="3588" max="3588" width="11.21875" style="73" customWidth="1"/>
    <col min="3589" max="3590" width="18.6640625" style="73" customWidth="1"/>
    <col min="3591" max="3591" width="11.21875" style="73" customWidth="1"/>
    <col min="3592" max="3592" width="17.44140625" style="73" customWidth="1"/>
    <col min="3593" max="3593" width="11.109375" style="73" customWidth="1"/>
    <col min="3594" max="3840" width="9" style="73"/>
    <col min="3841" max="3841" width="3.33203125" style="73" customWidth="1"/>
    <col min="3842" max="3843" width="3.109375" style="73" customWidth="1"/>
    <col min="3844" max="3844" width="11.21875" style="73" customWidth="1"/>
    <col min="3845" max="3846" width="18.6640625" style="73" customWidth="1"/>
    <col min="3847" max="3847" width="11.21875" style="73" customWidth="1"/>
    <col min="3848" max="3848" width="17.44140625" style="73" customWidth="1"/>
    <col min="3849" max="3849" width="11.109375" style="73" customWidth="1"/>
    <col min="3850" max="4096" width="9" style="73"/>
    <col min="4097" max="4097" width="3.33203125" style="73" customWidth="1"/>
    <col min="4098" max="4099" width="3.109375" style="73" customWidth="1"/>
    <col min="4100" max="4100" width="11.21875" style="73" customWidth="1"/>
    <col min="4101" max="4102" width="18.6640625" style="73" customWidth="1"/>
    <col min="4103" max="4103" width="11.21875" style="73" customWidth="1"/>
    <col min="4104" max="4104" width="17.44140625" style="73" customWidth="1"/>
    <col min="4105" max="4105" width="11.109375" style="73" customWidth="1"/>
    <col min="4106" max="4352" width="9" style="73"/>
    <col min="4353" max="4353" width="3.33203125" style="73" customWidth="1"/>
    <col min="4354" max="4355" width="3.109375" style="73" customWidth="1"/>
    <col min="4356" max="4356" width="11.21875" style="73" customWidth="1"/>
    <col min="4357" max="4358" width="18.6640625" style="73" customWidth="1"/>
    <col min="4359" max="4359" width="11.21875" style="73" customWidth="1"/>
    <col min="4360" max="4360" width="17.44140625" style="73" customWidth="1"/>
    <col min="4361" max="4361" width="11.109375" style="73" customWidth="1"/>
    <col min="4362" max="4608" width="9" style="73"/>
    <col min="4609" max="4609" width="3.33203125" style="73" customWidth="1"/>
    <col min="4610" max="4611" width="3.109375" style="73" customWidth="1"/>
    <col min="4612" max="4612" width="11.21875" style="73" customWidth="1"/>
    <col min="4613" max="4614" width="18.6640625" style="73" customWidth="1"/>
    <col min="4615" max="4615" width="11.21875" style="73" customWidth="1"/>
    <col min="4616" max="4616" width="17.44140625" style="73" customWidth="1"/>
    <col min="4617" max="4617" width="11.109375" style="73" customWidth="1"/>
    <col min="4618" max="4864" width="9" style="73"/>
    <col min="4865" max="4865" width="3.33203125" style="73" customWidth="1"/>
    <col min="4866" max="4867" width="3.109375" style="73" customWidth="1"/>
    <col min="4868" max="4868" width="11.21875" style="73" customWidth="1"/>
    <col min="4869" max="4870" width="18.6640625" style="73" customWidth="1"/>
    <col min="4871" max="4871" width="11.21875" style="73" customWidth="1"/>
    <col min="4872" max="4872" width="17.44140625" style="73" customWidth="1"/>
    <col min="4873" max="4873" width="11.109375" style="73" customWidth="1"/>
    <col min="4874" max="5120" width="9" style="73"/>
    <col min="5121" max="5121" width="3.33203125" style="73" customWidth="1"/>
    <col min="5122" max="5123" width="3.109375" style="73" customWidth="1"/>
    <col min="5124" max="5124" width="11.21875" style="73" customWidth="1"/>
    <col min="5125" max="5126" width="18.6640625" style="73" customWidth="1"/>
    <col min="5127" max="5127" width="11.21875" style="73" customWidth="1"/>
    <col min="5128" max="5128" width="17.44140625" style="73" customWidth="1"/>
    <col min="5129" max="5129" width="11.109375" style="73" customWidth="1"/>
    <col min="5130" max="5376" width="9" style="73"/>
    <col min="5377" max="5377" width="3.33203125" style="73" customWidth="1"/>
    <col min="5378" max="5379" width="3.109375" style="73" customWidth="1"/>
    <col min="5380" max="5380" width="11.21875" style="73" customWidth="1"/>
    <col min="5381" max="5382" width="18.6640625" style="73" customWidth="1"/>
    <col min="5383" max="5383" width="11.21875" style="73" customWidth="1"/>
    <col min="5384" max="5384" width="17.44140625" style="73" customWidth="1"/>
    <col min="5385" max="5385" width="11.109375" style="73" customWidth="1"/>
    <col min="5386" max="5632" width="9" style="73"/>
    <col min="5633" max="5633" width="3.33203125" style="73" customWidth="1"/>
    <col min="5634" max="5635" width="3.109375" style="73" customWidth="1"/>
    <col min="5636" max="5636" width="11.21875" style="73" customWidth="1"/>
    <col min="5637" max="5638" width="18.6640625" style="73" customWidth="1"/>
    <col min="5639" max="5639" width="11.21875" style="73" customWidth="1"/>
    <col min="5640" max="5640" width="17.44140625" style="73" customWidth="1"/>
    <col min="5641" max="5641" width="11.109375" style="73" customWidth="1"/>
    <col min="5642" max="5888" width="9" style="73"/>
    <col min="5889" max="5889" width="3.33203125" style="73" customWidth="1"/>
    <col min="5890" max="5891" width="3.109375" style="73" customWidth="1"/>
    <col min="5892" max="5892" width="11.21875" style="73" customWidth="1"/>
    <col min="5893" max="5894" width="18.6640625" style="73" customWidth="1"/>
    <col min="5895" max="5895" width="11.21875" style="73" customWidth="1"/>
    <col min="5896" max="5896" width="17.44140625" style="73" customWidth="1"/>
    <col min="5897" max="5897" width="11.109375" style="73" customWidth="1"/>
    <col min="5898" max="6144" width="9" style="73"/>
    <col min="6145" max="6145" width="3.33203125" style="73" customWidth="1"/>
    <col min="6146" max="6147" width="3.109375" style="73" customWidth="1"/>
    <col min="6148" max="6148" width="11.21875" style="73" customWidth="1"/>
    <col min="6149" max="6150" width="18.6640625" style="73" customWidth="1"/>
    <col min="6151" max="6151" width="11.21875" style="73" customWidth="1"/>
    <col min="6152" max="6152" width="17.44140625" style="73" customWidth="1"/>
    <col min="6153" max="6153" width="11.109375" style="73" customWidth="1"/>
    <col min="6154" max="6400" width="9" style="73"/>
    <col min="6401" max="6401" width="3.33203125" style="73" customWidth="1"/>
    <col min="6402" max="6403" width="3.109375" style="73" customWidth="1"/>
    <col min="6404" max="6404" width="11.21875" style="73" customWidth="1"/>
    <col min="6405" max="6406" width="18.6640625" style="73" customWidth="1"/>
    <col min="6407" max="6407" width="11.21875" style="73" customWidth="1"/>
    <col min="6408" max="6408" width="17.44140625" style="73" customWidth="1"/>
    <col min="6409" max="6409" width="11.109375" style="73" customWidth="1"/>
    <col min="6410" max="6656" width="9" style="73"/>
    <col min="6657" max="6657" width="3.33203125" style="73" customWidth="1"/>
    <col min="6658" max="6659" width="3.109375" style="73" customWidth="1"/>
    <col min="6660" max="6660" width="11.21875" style="73" customWidth="1"/>
    <col min="6661" max="6662" width="18.6640625" style="73" customWidth="1"/>
    <col min="6663" max="6663" width="11.21875" style="73" customWidth="1"/>
    <col min="6664" max="6664" width="17.44140625" style="73" customWidth="1"/>
    <col min="6665" max="6665" width="11.109375" style="73" customWidth="1"/>
    <col min="6666" max="6912" width="9" style="73"/>
    <col min="6913" max="6913" width="3.33203125" style="73" customWidth="1"/>
    <col min="6914" max="6915" width="3.109375" style="73" customWidth="1"/>
    <col min="6916" max="6916" width="11.21875" style="73" customWidth="1"/>
    <col min="6917" max="6918" width="18.6640625" style="73" customWidth="1"/>
    <col min="6919" max="6919" width="11.21875" style="73" customWidth="1"/>
    <col min="6920" max="6920" width="17.44140625" style="73" customWidth="1"/>
    <col min="6921" max="6921" width="11.109375" style="73" customWidth="1"/>
    <col min="6922" max="7168" width="9" style="73"/>
    <col min="7169" max="7169" width="3.33203125" style="73" customWidth="1"/>
    <col min="7170" max="7171" width="3.109375" style="73" customWidth="1"/>
    <col min="7172" max="7172" width="11.21875" style="73" customWidth="1"/>
    <col min="7173" max="7174" width="18.6640625" style="73" customWidth="1"/>
    <col min="7175" max="7175" width="11.21875" style="73" customWidth="1"/>
    <col min="7176" max="7176" width="17.44140625" style="73" customWidth="1"/>
    <col min="7177" max="7177" width="11.109375" style="73" customWidth="1"/>
    <col min="7178" max="7424" width="9" style="73"/>
    <col min="7425" max="7425" width="3.33203125" style="73" customWidth="1"/>
    <col min="7426" max="7427" width="3.109375" style="73" customWidth="1"/>
    <col min="7428" max="7428" width="11.21875" style="73" customWidth="1"/>
    <col min="7429" max="7430" width="18.6640625" style="73" customWidth="1"/>
    <col min="7431" max="7431" width="11.21875" style="73" customWidth="1"/>
    <col min="7432" max="7432" width="17.44140625" style="73" customWidth="1"/>
    <col min="7433" max="7433" width="11.109375" style="73" customWidth="1"/>
    <col min="7434" max="7680" width="9" style="73"/>
    <col min="7681" max="7681" width="3.33203125" style="73" customWidth="1"/>
    <col min="7682" max="7683" width="3.109375" style="73" customWidth="1"/>
    <col min="7684" max="7684" width="11.21875" style="73" customWidth="1"/>
    <col min="7685" max="7686" width="18.6640625" style="73" customWidth="1"/>
    <col min="7687" max="7687" width="11.21875" style="73" customWidth="1"/>
    <col min="7688" max="7688" width="17.44140625" style="73" customWidth="1"/>
    <col min="7689" max="7689" width="11.109375" style="73" customWidth="1"/>
    <col min="7690" max="7936" width="9" style="73"/>
    <col min="7937" max="7937" width="3.33203125" style="73" customWidth="1"/>
    <col min="7938" max="7939" width="3.109375" style="73" customWidth="1"/>
    <col min="7940" max="7940" width="11.21875" style="73" customWidth="1"/>
    <col min="7941" max="7942" width="18.6640625" style="73" customWidth="1"/>
    <col min="7943" max="7943" width="11.21875" style="73" customWidth="1"/>
    <col min="7944" max="7944" width="17.44140625" style="73" customWidth="1"/>
    <col min="7945" max="7945" width="11.109375" style="73" customWidth="1"/>
    <col min="7946" max="8192" width="9" style="73"/>
    <col min="8193" max="8193" width="3.33203125" style="73" customWidth="1"/>
    <col min="8194" max="8195" width="3.109375" style="73" customWidth="1"/>
    <col min="8196" max="8196" width="11.21875" style="73" customWidth="1"/>
    <col min="8197" max="8198" width="18.6640625" style="73" customWidth="1"/>
    <col min="8199" max="8199" width="11.21875" style="73" customWidth="1"/>
    <col min="8200" max="8200" width="17.44140625" style="73" customWidth="1"/>
    <col min="8201" max="8201" width="11.109375" style="73" customWidth="1"/>
    <col min="8202" max="8448" width="9" style="73"/>
    <col min="8449" max="8449" width="3.33203125" style="73" customWidth="1"/>
    <col min="8450" max="8451" width="3.109375" style="73" customWidth="1"/>
    <col min="8452" max="8452" width="11.21875" style="73" customWidth="1"/>
    <col min="8453" max="8454" width="18.6640625" style="73" customWidth="1"/>
    <col min="8455" max="8455" width="11.21875" style="73" customWidth="1"/>
    <col min="8456" max="8456" width="17.44140625" style="73" customWidth="1"/>
    <col min="8457" max="8457" width="11.109375" style="73" customWidth="1"/>
    <col min="8458" max="8704" width="9" style="73"/>
    <col min="8705" max="8705" width="3.33203125" style="73" customWidth="1"/>
    <col min="8706" max="8707" width="3.109375" style="73" customWidth="1"/>
    <col min="8708" max="8708" width="11.21875" style="73" customWidth="1"/>
    <col min="8709" max="8710" width="18.6640625" style="73" customWidth="1"/>
    <col min="8711" max="8711" width="11.21875" style="73" customWidth="1"/>
    <col min="8712" max="8712" width="17.44140625" style="73" customWidth="1"/>
    <col min="8713" max="8713" width="11.109375" style="73" customWidth="1"/>
    <col min="8714" max="8960" width="9" style="73"/>
    <col min="8961" max="8961" width="3.33203125" style="73" customWidth="1"/>
    <col min="8962" max="8963" width="3.109375" style="73" customWidth="1"/>
    <col min="8964" max="8964" width="11.21875" style="73" customWidth="1"/>
    <col min="8965" max="8966" width="18.6640625" style="73" customWidth="1"/>
    <col min="8967" max="8967" width="11.21875" style="73" customWidth="1"/>
    <col min="8968" max="8968" width="17.44140625" style="73" customWidth="1"/>
    <col min="8969" max="8969" width="11.109375" style="73" customWidth="1"/>
    <col min="8970" max="9216" width="9" style="73"/>
    <col min="9217" max="9217" width="3.33203125" style="73" customWidth="1"/>
    <col min="9218" max="9219" width="3.109375" style="73" customWidth="1"/>
    <col min="9220" max="9220" width="11.21875" style="73" customWidth="1"/>
    <col min="9221" max="9222" width="18.6640625" style="73" customWidth="1"/>
    <col min="9223" max="9223" width="11.21875" style="73" customWidth="1"/>
    <col min="9224" max="9224" width="17.44140625" style="73" customWidth="1"/>
    <col min="9225" max="9225" width="11.109375" style="73" customWidth="1"/>
    <col min="9226" max="9472" width="9" style="73"/>
    <col min="9473" max="9473" width="3.33203125" style="73" customWidth="1"/>
    <col min="9474" max="9475" width="3.109375" style="73" customWidth="1"/>
    <col min="9476" max="9476" width="11.21875" style="73" customWidth="1"/>
    <col min="9477" max="9478" width="18.6640625" style="73" customWidth="1"/>
    <col min="9479" max="9479" width="11.21875" style="73" customWidth="1"/>
    <col min="9480" max="9480" width="17.44140625" style="73" customWidth="1"/>
    <col min="9481" max="9481" width="11.109375" style="73" customWidth="1"/>
    <col min="9482" max="9728" width="9" style="73"/>
    <col min="9729" max="9729" width="3.33203125" style="73" customWidth="1"/>
    <col min="9730" max="9731" width="3.109375" style="73" customWidth="1"/>
    <col min="9732" max="9732" width="11.21875" style="73" customWidth="1"/>
    <col min="9733" max="9734" width="18.6640625" style="73" customWidth="1"/>
    <col min="9735" max="9735" width="11.21875" style="73" customWidth="1"/>
    <col min="9736" max="9736" width="17.44140625" style="73" customWidth="1"/>
    <col min="9737" max="9737" width="11.109375" style="73" customWidth="1"/>
    <col min="9738" max="9984" width="9" style="73"/>
    <col min="9985" max="9985" width="3.33203125" style="73" customWidth="1"/>
    <col min="9986" max="9987" width="3.109375" style="73" customWidth="1"/>
    <col min="9988" max="9988" width="11.21875" style="73" customWidth="1"/>
    <col min="9989" max="9990" width="18.6640625" style="73" customWidth="1"/>
    <col min="9991" max="9991" width="11.21875" style="73" customWidth="1"/>
    <col min="9992" max="9992" width="17.44140625" style="73" customWidth="1"/>
    <col min="9993" max="9993" width="11.109375" style="73" customWidth="1"/>
    <col min="9994" max="10240" width="9" style="73"/>
    <col min="10241" max="10241" width="3.33203125" style="73" customWidth="1"/>
    <col min="10242" max="10243" width="3.109375" style="73" customWidth="1"/>
    <col min="10244" max="10244" width="11.21875" style="73" customWidth="1"/>
    <col min="10245" max="10246" width="18.6640625" style="73" customWidth="1"/>
    <col min="10247" max="10247" width="11.21875" style="73" customWidth="1"/>
    <col min="10248" max="10248" width="17.44140625" style="73" customWidth="1"/>
    <col min="10249" max="10249" width="11.109375" style="73" customWidth="1"/>
    <col min="10250" max="10496" width="9" style="73"/>
    <col min="10497" max="10497" width="3.33203125" style="73" customWidth="1"/>
    <col min="10498" max="10499" width="3.109375" style="73" customWidth="1"/>
    <col min="10500" max="10500" width="11.21875" style="73" customWidth="1"/>
    <col min="10501" max="10502" width="18.6640625" style="73" customWidth="1"/>
    <col min="10503" max="10503" width="11.21875" style="73" customWidth="1"/>
    <col min="10504" max="10504" width="17.44140625" style="73" customWidth="1"/>
    <col min="10505" max="10505" width="11.109375" style="73" customWidth="1"/>
    <col min="10506" max="10752" width="9" style="73"/>
    <col min="10753" max="10753" width="3.33203125" style="73" customWidth="1"/>
    <col min="10754" max="10755" width="3.109375" style="73" customWidth="1"/>
    <col min="10756" max="10756" width="11.21875" style="73" customWidth="1"/>
    <col min="10757" max="10758" width="18.6640625" style="73" customWidth="1"/>
    <col min="10759" max="10759" width="11.21875" style="73" customWidth="1"/>
    <col min="10760" max="10760" width="17.44140625" style="73" customWidth="1"/>
    <col min="10761" max="10761" width="11.109375" style="73" customWidth="1"/>
    <col min="10762" max="11008" width="9" style="73"/>
    <col min="11009" max="11009" width="3.33203125" style="73" customWidth="1"/>
    <col min="11010" max="11011" width="3.109375" style="73" customWidth="1"/>
    <col min="11012" max="11012" width="11.21875" style="73" customWidth="1"/>
    <col min="11013" max="11014" width="18.6640625" style="73" customWidth="1"/>
    <col min="11015" max="11015" width="11.21875" style="73" customWidth="1"/>
    <col min="11016" max="11016" width="17.44140625" style="73" customWidth="1"/>
    <col min="11017" max="11017" width="11.109375" style="73" customWidth="1"/>
    <col min="11018" max="11264" width="9" style="73"/>
    <col min="11265" max="11265" width="3.33203125" style="73" customWidth="1"/>
    <col min="11266" max="11267" width="3.109375" style="73" customWidth="1"/>
    <col min="11268" max="11268" width="11.21875" style="73" customWidth="1"/>
    <col min="11269" max="11270" width="18.6640625" style="73" customWidth="1"/>
    <col min="11271" max="11271" width="11.21875" style="73" customWidth="1"/>
    <col min="11272" max="11272" width="17.44140625" style="73" customWidth="1"/>
    <col min="11273" max="11273" width="11.109375" style="73" customWidth="1"/>
    <col min="11274" max="11520" width="9" style="73"/>
    <col min="11521" max="11521" width="3.33203125" style="73" customWidth="1"/>
    <col min="11522" max="11523" width="3.109375" style="73" customWidth="1"/>
    <col min="11524" max="11524" width="11.21875" style="73" customWidth="1"/>
    <col min="11525" max="11526" width="18.6640625" style="73" customWidth="1"/>
    <col min="11527" max="11527" width="11.21875" style="73" customWidth="1"/>
    <col min="11528" max="11528" width="17.44140625" style="73" customWidth="1"/>
    <col min="11529" max="11529" width="11.109375" style="73" customWidth="1"/>
    <col min="11530" max="11776" width="9" style="73"/>
    <col min="11777" max="11777" width="3.33203125" style="73" customWidth="1"/>
    <col min="11778" max="11779" width="3.109375" style="73" customWidth="1"/>
    <col min="11780" max="11780" width="11.21875" style="73" customWidth="1"/>
    <col min="11781" max="11782" width="18.6640625" style="73" customWidth="1"/>
    <col min="11783" max="11783" width="11.21875" style="73" customWidth="1"/>
    <col min="11784" max="11784" width="17.44140625" style="73" customWidth="1"/>
    <col min="11785" max="11785" width="11.109375" style="73" customWidth="1"/>
    <col min="11786" max="12032" width="9" style="73"/>
    <col min="12033" max="12033" width="3.33203125" style="73" customWidth="1"/>
    <col min="12034" max="12035" width="3.109375" style="73" customWidth="1"/>
    <col min="12036" max="12036" width="11.21875" style="73" customWidth="1"/>
    <col min="12037" max="12038" width="18.6640625" style="73" customWidth="1"/>
    <col min="12039" max="12039" width="11.21875" style="73" customWidth="1"/>
    <col min="12040" max="12040" width="17.44140625" style="73" customWidth="1"/>
    <col min="12041" max="12041" width="11.109375" style="73" customWidth="1"/>
    <col min="12042" max="12288" width="9" style="73"/>
    <col min="12289" max="12289" width="3.33203125" style="73" customWidth="1"/>
    <col min="12290" max="12291" width="3.109375" style="73" customWidth="1"/>
    <col min="12292" max="12292" width="11.21875" style="73" customWidth="1"/>
    <col min="12293" max="12294" width="18.6640625" style="73" customWidth="1"/>
    <col min="12295" max="12295" width="11.21875" style="73" customWidth="1"/>
    <col min="12296" max="12296" width="17.44140625" style="73" customWidth="1"/>
    <col min="12297" max="12297" width="11.109375" style="73" customWidth="1"/>
    <col min="12298" max="12544" width="9" style="73"/>
    <col min="12545" max="12545" width="3.33203125" style="73" customWidth="1"/>
    <col min="12546" max="12547" width="3.109375" style="73" customWidth="1"/>
    <col min="12548" max="12548" width="11.21875" style="73" customWidth="1"/>
    <col min="12549" max="12550" width="18.6640625" style="73" customWidth="1"/>
    <col min="12551" max="12551" width="11.21875" style="73" customWidth="1"/>
    <col min="12552" max="12552" width="17.44140625" style="73" customWidth="1"/>
    <col min="12553" max="12553" width="11.109375" style="73" customWidth="1"/>
    <col min="12554" max="12800" width="9" style="73"/>
    <col min="12801" max="12801" width="3.33203125" style="73" customWidth="1"/>
    <col min="12802" max="12803" width="3.109375" style="73" customWidth="1"/>
    <col min="12804" max="12804" width="11.21875" style="73" customWidth="1"/>
    <col min="12805" max="12806" width="18.6640625" style="73" customWidth="1"/>
    <col min="12807" max="12807" width="11.21875" style="73" customWidth="1"/>
    <col min="12808" max="12808" width="17.44140625" style="73" customWidth="1"/>
    <col min="12809" max="12809" width="11.109375" style="73" customWidth="1"/>
    <col min="12810" max="13056" width="9" style="73"/>
    <col min="13057" max="13057" width="3.33203125" style="73" customWidth="1"/>
    <col min="13058" max="13059" width="3.109375" style="73" customWidth="1"/>
    <col min="13060" max="13060" width="11.21875" style="73" customWidth="1"/>
    <col min="13061" max="13062" width="18.6640625" style="73" customWidth="1"/>
    <col min="13063" max="13063" width="11.21875" style="73" customWidth="1"/>
    <col min="13064" max="13064" width="17.44140625" style="73" customWidth="1"/>
    <col min="13065" max="13065" width="11.109375" style="73" customWidth="1"/>
    <col min="13066" max="13312" width="9" style="73"/>
    <col min="13313" max="13313" width="3.33203125" style="73" customWidth="1"/>
    <col min="13314" max="13315" width="3.109375" style="73" customWidth="1"/>
    <col min="13316" max="13316" width="11.21875" style="73" customWidth="1"/>
    <col min="13317" max="13318" width="18.6640625" style="73" customWidth="1"/>
    <col min="13319" max="13319" width="11.21875" style="73" customWidth="1"/>
    <col min="13320" max="13320" width="17.44140625" style="73" customWidth="1"/>
    <col min="13321" max="13321" width="11.109375" style="73" customWidth="1"/>
    <col min="13322" max="13568" width="9" style="73"/>
    <col min="13569" max="13569" width="3.33203125" style="73" customWidth="1"/>
    <col min="13570" max="13571" width="3.109375" style="73" customWidth="1"/>
    <col min="13572" max="13572" width="11.21875" style="73" customWidth="1"/>
    <col min="13573" max="13574" width="18.6640625" style="73" customWidth="1"/>
    <col min="13575" max="13575" width="11.21875" style="73" customWidth="1"/>
    <col min="13576" max="13576" width="17.44140625" style="73" customWidth="1"/>
    <col min="13577" max="13577" width="11.109375" style="73" customWidth="1"/>
    <col min="13578" max="13824" width="9" style="73"/>
    <col min="13825" max="13825" width="3.33203125" style="73" customWidth="1"/>
    <col min="13826" max="13827" width="3.109375" style="73" customWidth="1"/>
    <col min="13828" max="13828" width="11.21875" style="73" customWidth="1"/>
    <col min="13829" max="13830" width="18.6640625" style="73" customWidth="1"/>
    <col min="13831" max="13831" width="11.21875" style="73" customWidth="1"/>
    <col min="13832" max="13832" width="17.44140625" style="73" customWidth="1"/>
    <col min="13833" max="13833" width="11.109375" style="73" customWidth="1"/>
    <col min="13834" max="14080" width="9" style="73"/>
    <col min="14081" max="14081" width="3.33203125" style="73" customWidth="1"/>
    <col min="14082" max="14083" width="3.109375" style="73" customWidth="1"/>
    <col min="14084" max="14084" width="11.21875" style="73" customWidth="1"/>
    <col min="14085" max="14086" width="18.6640625" style="73" customWidth="1"/>
    <col min="14087" max="14087" width="11.21875" style="73" customWidth="1"/>
    <col min="14088" max="14088" width="17.44140625" style="73" customWidth="1"/>
    <col min="14089" max="14089" width="11.109375" style="73" customWidth="1"/>
    <col min="14090" max="14336" width="9" style="73"/>
    <col min="14337" max="14337" width="3.33203125" style="73" customWidth="1"/>
    <col min="14338" max="14339" width="3.109375" style="73" customWidth="1"/>
    <col min="14340" max="14340" width="11.21875" style="73" customWidth="1"/>
    <col min="14341" max="14342" width="18.6640625" style="73" customWidth="1"/>
    <col min="14343" max="14343" width="11.21875" style="73" customWidth="1"/>
    <col min="14344" max="14344" width="17.44140625" style="73" customWidth="1"/>
    <col min="14345" max="14345" width="11.109375" style="73" customWidth="1"/>
    <col min="14346" max="14592" width="9" style="73"/>
    <col min="14593" max="14593" width="3.33203125" style="73" customWidth="1"/>
    <col min="14594" max="14595" width="3.109375" style="73" customWidth="1"/>
    <col min="14596" max="14596" width="11.21875" style="73" customWidth="1"/>
    <col min="14597" max="14598" width="18.6640625" style="73" customWidth="1"/>
    <col min="14599" max="14599" width="11.21875" style="73" customWidth="1"/>
    <col min="14600" max="14600" width="17.44140625" style="73" customWidth="1"/>
    <col min="14601" max="14601" width="11.109375" style="73" customWidth="1"/>
    <col min="14602" max="14848" width="9" style="73"/>
    <col min="14849" max="14849" width="3.33203125" style="73" customWidth="1"/>
    <col min="14850" max="14851" width="3.109375" style="73" customWidth="1"/>
    <col min="14852" max="14852" width="11.21875" style="73" customWidth="1"/>
    <col min="14853" max="14854" width="18.6640625" style="73" customWidth="1"/>
    <col min="14855" max="14855" width="11.21875" style="73" customWidth="1"/>
    <col min="14856" max="14856" width="17.44140625" style="73" customWidth="1"/>
    <col min="14857" max="14857" width="11.109375" style="73" customWidth="1"/>
    <col min="14858" max="15104" width="9" style="73"/>
    <col min="15105" max="15105" width="3.33203125" style="73" customWidth="1"/>
    <col min="15106" max="15107" width="3.109375" style="73" customWidth="1"/>
    <col min="15108" max="15108" width="11.21875" style="73" customWidth="1"/>
    <col min="15109" max="15110" width="18.6640625" style="73" customWidth="1"/>
    <col min="15111" max="15111" width="11.21875" style="73" customWidth="1"/>
    <col min="15112" max="15112" width="17.44140625" style="73" customWidth="1"/>
    <col min="15113" max="15113" width="11.109375" style="73" customWidth="1"/>
    <col min="15114" max="15360" width="9" style="73"/>
    <col min="15361" max="15361" width="3.33203125" style="73" customWidth="1"/>
    <col min="15362" max="15363" width="3.109375" style="73" customWidth="1"/>
    <col min="15364" max="15364" width="11.21875" style="73" customWidth="1"/>
    <col min="15365" max="15366" width="18.6640625" style="73" customWidth="1"/>
    <col min="15367" max="15367" width="11.21875" style="73" customWidth="1"/>
    <col min="15368" max="15368" width="17.44140625" style="73" customWidth="1"/>
    <col min="15369" max="15369" width="11.109375" style="73" customWidth="1"/>
    <col min="15370" max="15616" width="9" style="73"/>
    <col min="15617" max="15617" width="3.33203125" style="73" customWidth="1"/>
    <col min="15618" max="15619" width="3.109375" style="73" customWidth="1"/>
    <col min="15620" max="15620" width="11.21875" style="73" customWidth="1"/>
    <col min="15621" max="15622" width="18.6640625" style="73" customWidth="1"/>
    <col min="15623" max="15623" width="11.21875" style="73" customWidth="1"/>
    <col min="15624" max="15624" width="17.44140625" style="73" customWidth="1"/>
    <col min="15625" max="15625" width="11.109375" style="73" customWidth="1"/>
    <col min="15626" max="15872" width="9" style="73"/>
    <col min="15873" max="15873" width="3.33203125" style="73" customWidth="1"/>
    <col min="15874" max="15875" width="3.109375" style="73" customWidth="1"/>
    <col min="15876" max="15876" width="11.21875" style="73" customWidth="1"/>
    <col min="15877" max="15878" width="18.6640625" style="73" customWidth="1"/>
    <col min="15879" max="15879" width="11.21875" style="73" customWidth="1"/>
    <col min="15880" max="15880" width="17.44140625" style="73" customWidth="1"/>
    <col min="15881" max="15881" width="11.109375" style="73" customWidth="1"/>
    <col min="15882" max="16128" width="9" style="73"/>
    <col min="16129" max="16129" width="3.33203125" style="73" customWidth="1"/>
    <col min="16130" max="16131" width="3.109375" style="73" customWidth="1"/>
    <col min="16132" max="16132" width="11.21875" style="73" customWidth="1"/>
    <col min="16133" max="16134" width="18.6640625" style="73" customWidth="1"/>
    <col min="16135" max="16135" width="11.21875" style="73" customWidth="1"/>
    <col min="16136" max="16136" width="17.44140625" style="73" customWidth="1"/>
    <col min="16137" max="16137" width="11.109375" style="73" customWidth="1"/>
    <col min="16138" max="16384" width="9" style="73"/>
  </cols>
  <sheetData>
    <row r="1" spans="1:9" ht="15.6" x14ac:dyDescent="0.2">
      <c r="A1" s="71" t="s">
        <v>125</v>
      </c>
      <c r="B1" s="72"/>
      <c r="C1" s="72"/>
      <c r="D1" s="72"/>
      <c r="E1" s="72"/>
      <c r="F1" s="72"/>
      <c r="G1" s="72"/>
      <c r="H1" s="72"/>
      <c r="I1" s="72"/>
    </row>
    <row r="2" spans="1:9" x14ac:dyDescent="0.2">
      <c r="A2" s="72"/>
      <c r="B2" s="72"/>
      <c r="C2" s="72"/>
      <c r="D2" s="72"/>
      <c r="E2" s="72"/>
      <c r="F2" s="72"/>
      <c r="G2" s="72"/>
      <c r="H2" s="72"/>
      <c r="I2" s="72"/>
    </row>
    <row r="3" spans="1:9" x14ac:dyDescent="0.2">
      <c r="A3" s="72"/>
      <c r="B3" s="72"/>
      <c r="C3" s="72"/>
      <c r="D3" s="72"/>
      <c r="E3" s="72"/>
      <c r="F3" s="72"/>
      <c r="G3" s="72"/>
      <c r="H3" s="72"/>
      <c r="I3" s="72"/>
    </row>
    <row r="4" spans="1:9" x14ac:dyDescent="0.2">
      <c r="A4" s="74" t="s">
        <v>126</v>
      </c>
      <c r="B4" s="72"/>
      <c r="C4" s="72"/>
      <c r="D4" s="72"/>
      <c r="E4" s="72"/>
      <c r="F4" s="72"/>
      <c r="G4" s="72"/>
      <c r="H4" s="72"/>
      <c r="I4" s="72"/>
    </row>
    <row r="5" spans="1:9" x14ac:dyDescent="0.2">
      <c r="A5" s="72"/>
      <c r="B5" s="72"/>
      <c r="C5" s="72"/>
      <c r="D5" s="72"/>
      <c r="E5" s="72"/>
      <c r="F5" s="72"/>
      <c r="G5" s="72"/>
      <c r="H5" s="72"/>
      <c r="I5" s="72"/>
    </row>
    <row r="6" spans="1:9" x14ac:dyDescent="0.2">
      <c r="A6" s="72"/>
      <c r="B6" s="72"/>
      <c r="C6" s="72"/>
      <c r="D6" s="72"/>
      <c r="E6" s="72"/>
      <c r="F6" s="72"/>
      <c r="G6" s="72"/>
      <c r="H6" s="72"/>
      <c r="I6" s="72"/>
    </row>
    <row r="7" spans="1:9" x14ac:dyDescent="0.2">
      <c r="A7" s="74" t="s">
        <v>127</v>
      </c>
      <c r="B7" s="72"/>
      <c r="C7" s="72"/>
      <c r="D7" s="72"/>
      <c r="E7" s="72"/>
      <c r="F7" s="72"/>
      <c r="G7" s="72"/>
      <c r="H7" s="72"/>
      <c r="I7" s="72"/>
    </row>
    <row r="8" spans="1:9" x14ac:dyDescent="0.2">
      <c r="A8" s="74"/>
      <c r="B8" s="72"/>
      <c r="C8" s="72"/>
      <c r="D8" s="72"/>
      <c r="E8" s="72"/>
      <c r="F8" s="72"/>
      <c r="G8" s="72"/>
      <c r="H8" s="72"/>
      <c r="I8" s="72"/>
    </row>
    <row r="9" spans="1:9" x14ac:dyDescent="0.2">
      <c r="B9" s="72" t="s">
        <v>128</v>
      </c>
      <c r="C9" s="72"/>
      <c r="D9" s="72"/>
      <c r="E9" s="72"/>
      <c r="F9" s="72"/>
      <c r="G9" s="72"/>
      <c r="H9" s="72"/>
      <c r="I9" s="72"/>
    </row>
    <row r="10" spans="1:9" x14ac:dyDescent="0.2">
      <c r="A10" s="72"/>
      <c r="B10" s="72" t="s">
        <v>129</v>
      </c>
      <c r="C10" s="72"/>
      <c r="D10" s="72"/>
      <c r="E10" s="72"/>
      <c r="F10" s="72"/>
      <c r="G10" s="72"/>
      <c r="H10" s="72"/>
      <c r="I10" s="72"/>
    </row>
    <row r="11" spans="1:9" x14ac:dyDescent="0.2">
      <c r="A11" s="72"/>
      <c r="B11" s="72"/>
      <c r="C11" s="72" t="s">
        <v>130</v>
      </c>
      <c r="D11" s="72"/>
      <c r="E11" s="72"/>
      <c r="F11" s="72"/>
      <c r="G11" s="72"/>
      <c r="H11" s="72"/>
      <c r="I11" s="72"/>
    </row>
    <row r="12" spans="1:9" x14ac:dyDescent="0.2">
      <c r="A12" s="72"/>
      <c r="B12" s="72"/>
      <c r="C12" s="72"/>
      <c r="D12" s="72"/>
      <c r="E12" s="72"/>
      <c r="F12" s="72"/>
      <c r="G12" s="72"/>
      <c r="H12" s="72"/>
      <c r="I12" s="72"/>
    </row>
    <row r="13" spans="1:9" x14ac:dyDescent="0.2">
      <c r="A13" s="72"/>
      <c r="B13" s="72" t="s">
        <v>131</v>
      </c>
      <c r="C13" s="72"/>
      <c r="D13" s="72"/>
      <c r="E13" s="72"/>
      <c r="F13" s="72"/>
      <c r="G13" s="72"/>
      <c r="H13" s="72"/>
      <c r="I13" s="72"/>
    </row>
    <row r="14" spans="1:9" x14ac:dyDescent="0.2">
      <c r="A14" s="72"/>
      <c r="B14" s="72"/>
      <c r="C14" s="72"/>
      <c r="D14" s="72"/>
      <c r="E14" s="72"/>
      <c r="F14" s="72"/>
      <c r="G14" s="72"/>
      <c r="H14" s="72"/>
      <c r="I14" s="72"/>
    </row>
    <row r="15" spans="1:9" x14ac:dyDescent="0.2">
      <c r="A15" s="72"/>
      <c r="B15" s="72" t="s">
        <v>132</v>
      </c>
      <c r="C15" s="72"/>
      <c r="D15" s="72"/>
      <c r="E15" s="72"/>
      <c r="F15" s="72"/>
      <c r="G15" s="72"/>
      <c r="H15" s="72"/>
      <c r="I15" s="72"/>
    </row>
    <row r="16" spans="1:9" x14ac:dyDescent="0.2">
      <c r="A16" s="72"/>
      <c r="B16" s="72"/>
      <c r="C16" s="72"/>
      <c r="D16" s="72"/>
      <c r="E16" s="72"/>
      <c r="F16" s="72"/>
      <c r="G16" s="72"/>
      <c r="H16" s="72"/>
      <c r="I16" s="72"/>
    </row>
    <row r="17" spans="1:9" x14ac:dyDescent="0.2">
      <c r="A17" s="72"/>
      <c r="B17" s="72" t="s">
        <v>133</v>
      </c>
      <c r="C17" s="72"/>
      <c r="D17" s="72"/>
      <c r="E17" s="72"/>
      <c r="F17" s="72"/>
      <c r="G17" s="72"/>
      <c r="H17" s="72"/>
      <c r="I17" s="72"/>
    </row>
    <row r="18" spans="1:9" x14ac:dyDescent="0.2">
      <c r="A18" s="72"/>
      <c r="B18" s="72"/>
      <c r="C18" s="72"/>
      <c r="D18" s="72"/>
      <c r="E18" s="72"/>
      <c r="F18" s="72"/>
      <c r="G18" s="72"/>
      <c r="H18" s="72"/>
      <c r="I18" s="72"/>
    </row>
    <row r="19" spans="1:9" x14ac:dyDescent="0.2">
      <c r="A19" s="72"/>
      <c r="B19" s="72" t="s">
        <v>134</v>
      </c>
      <c r="C19" s="72"/>
      <c r="D19" s="72"/>
      <c r="E19" s="72"/>
      <c r="F19" s="72"/>
      <c r="G19" s="72"/>
      <c r="H19" s="72"/>
      <c r="I19" s="72"/>
    </row>
    <row r="20" spans="1:9" x14ac:dyDescent="0.2">
      <c r="A20" s="72"/>
      <c r="B20" s="72"/>
      <c r="C20" s="72"/>
      <c r="D20" s="72"/>
      <c r="E20" s="72"/>
      <c r="F20" s="72"/>
      <c r="G20" s="72"/>
      <c r="H20" s="72"/>
      <c r="I20" s="72"/>
    </row>
    <row r="21" spans="1:9" x14ac:dyDescent="0.2">
      <c r="A21" s="72"/>
      <c r="B21" s="72" t="s">
        <v>135</v>
      </c>
      <c r="C21" s="72"/>
      <c r="D21" s="72"/>
      <c r="E21" s="72"/>
      <c r="F21" s="72"/>
      <c r="G21" s="72"/>
      <c r="H21" s="72"/>
      <c r="I21" s="72"/>
    </row>
    <row r="22" spans="1:9" x14ac:dyDescent="0.2">
      <c r="A22" s="72"/>
      <c r="B22" s="72"/>
      <c r="C22" s="72" t="s">
        <v>136</v>
      </c>
      <c r="D22" s="72"/>
      <c r="E22" s="72"/>
      <c r="F22" s="72"/>
      <c r="G22" s="72"/>
      <c r="H22" s="72"/>
      <c r="I22" s="72"/>
    </row>
    <row r="23" spans="1:9" x14ac:dyDescent="0.2">
      <c r="A23" s="72"/>
      <c r="B23" s="72"/>
      <c r="C23" s="72"/>
      <c r="D23" s="72"/>
      <c r="E23" s="72"/>
      <c r="F23" s="72"/>
      <c r="G23" s="72"/>
      <c r="H23" s="72"/>
      <c r="I23" s="72"/>
    </row>
    <row r="24" spans="1:9" x14ac:dyDescent="0.2">
      <c r="A24" s="72"/>
      <c r="B24" s="72" t="s">
        <v>137</v>
      </c>
      <c r="C24" s="72"/>
      <c r="D24" s="72"/>
      <c r="E24" s="72"/>
      <c r="F24" s="72"/>
      <c r="G24" s="72"/>
      <c r="H24" s="72"/>
      <c r="I24" s="72"/>
    </row>
    <row r="25" spans="1:9" x14ac:dyDescent="0.2">
      <c r="A25" s="72"/>
      <c r="B25" s="72"/>
      <c r="C25" s="72"/>
      <c r="D25" s="72"/>
      <c r="E25" s="72"/>
      <c r="F25" s="72"/>
      <c r="G25" s="72"/>
      <c r="H25" s="72"/>
      <c r="I25" s="72"/>
    </row>
    <row r="26" spans="1:9" x14ac:dyDescent="0.2">
      <c r="A26" s="72"/>
      <c r="B26" s="72"/>
      <c r="C26" s="72"/>
      <c r="D26" s="72"/>
      <c r="E26" s="72"/>
      <c r="F26" s="72"/>
      <c r="G26" s="72"/>
      <c r="H26" s="72"/>
      <c r="I26" s="72"/>
    </row>
    <row r="27" spans="1:9" x14ac:dyDescent="0.2">
      <c r="A27" s="74" t="s">
        <v>138</v>
      </c>
      <c r="B27" s="72"/>
      <c r="C27" s="72"/>
      <c r="D27" s="72"/>
      <c r="E27" s="72"/>
      <c r="F27" s="72"/>
      <c r="G27" s="72"/>
      <c r="H27" s="72"/>
      <c r="I27" s="72"/>
    </row>
    <row r="28" spans="1:9" x14ac:dyDescent="0.2">
      <c r="A28" s="74" t="s">
        <v>139</v>
      </c>
      <c r="B28" s="72"/>
      <c r="C28" s="72"/>
      <c r="D28" s="72"/>
      <c r="E28" s="72"/>
      <c r="F28" s="72"/>
      <c r="G28" s="72"/>
      <c r="H28" s="72"/>
      <c r="I28" s="72"/>
    </row>
    <row r="29" spans="1:9" x14ac:dyDescent="0.2">
      <c r="A29" s="74"/>
      <c r="B29" s="72"/>
      <c r="C29" s="72"/>
      <c r="D29" s="72"/>
      <c r="E29" s="72"/>
      <c r="F29" s="72"/>
      <c r="G29" s="72"/>
      <c r="H29" s="72"/>
      <c r="I29" s="72"/>
    </row>
    <row r="30" spans="1:9" x14ac:dyDescent="0.2">
      <c r="A30" s="74"/>
      <c r="B30" s="72" t="s">
        <v>140</v>
      </c>
      <c r="C30" s="72"/>
      <c r="D30" s="72"/>
      <c r="E30" s="72"/>
      <c r="F30" s="72"/>
      <c r="G30" s="72"/>
      <c r="H30" s="72"/>
      <c r="I30" s="72"/>
    </row>
    <row r="31" spans="1:9" x14ac:dyDescent="0.2">
      <c r="A31" s="72"/>
      <c r="B31" s="72" t="s">
        <v>141</v>
      </c>
      <c r="C31" s="72"/>
      <c r="D31" s="72"/>
      <c r="E31" s="72"/>
      <c r="F31" s="72"/>
      <c r="G31" s="72"/>
      <c r="H31" s="72"/>
      <c r="I31" s="72"/>
    </row>
    <row r="32" spans="1:9" x14ac:dyDescent="0.2">
      <c r="A32" s="72"/>
      <c r="B32" s="72"/>
      <c r="C32" s="72" t="s">
        <v>142</v>
      </c>
      <c r="D32" s="72"/>
      <c r="E32" s="72"/>
      <c r="F32" s="72"/>
      <c r="G32" s="72"/>
      <c r="H32" s="72"/>
      <c r="I32" s="72"/>
    </row>
    <row r="33" spans="1:9" x14ac:dyDescent="0.2">
      <c r="A33" s="72"/>
      <c r="B33" s="72"/>
      <c r="C33" s="72"/>
      <c r="D33" s="72"/>
      <c r="E33" s="72"/>
      <c r="F33" s="72"/>
      <c r="G33" s="72"/>
      <c r="H33" s="72"/>
      <c r="I33" s="72"/>
    </row>
    <row r="34" spans="1:9" x14ac:dyDescent="0.2">
      <c r="A34" s="72"/>
      <c r="B34" s="72" t="s">
        <v>143</v>
      </c>
      <c r="C34" s="72"/>
      <c r="D34" s="72"/>
      <c r="E34" s="72"/>
      <c r="F34" s="72"/>
      <c r="G34" s="72"/>
      <c r="H34" s="72"/>
      <c r="I34" s="72"/>
    </row>
    <row r="35" spans="1:9" x14ac:dyDescent="0.2">
      <c r="A35" s="72"/>
      <c r="B35" s="72"/>
      <c r="C35" s="72" t="s">
        <v>144</v>
      </c>
      <c r="D35" s="72"/>
      <c r="E35" s="72"/>
      <c r="F35" s="72"/>
      <c r="G35" s="72"/>
      <c r="H35" s="72"/>
      <c r="I35" s="72"/>
    </row>
    <row r="36" spans="1:9" x14ac:dyDescent="0.2">
      <c r="A36" s="72"/>
      <c r="B36" s="72"/>
      <c r="C36" s="72"/>
      <c r="D36" s="72"/>
      <c r="E36" s="72"/>
      <c r="F36" s="72"/>
      <c r="G36" s="72"/>
      <c r="H36" s="72"/>
      <c r="I36" s="72"/>
    </row>
    <row r="37" spans="1:9" x14ac:dyDescent="0.2">
      <c r="A37" s="72"/>
      <c r="B37" s="72" t="s">
        <v>145</v>
      </c>
      <c r="C37" s="72"/>
      <c r="D37" s="72"/>
      <c r="E37" s="72"/>
      <c r="F37" s="72"/>
      <c r="G37" s="72"/>
      <c r="H37" s="72"/>
      <c r="I37" s="72"/>
    </row>
    <row r="38" spans="1:9" x14ac:dyDescent="0.2">
      <c r="A38" s="75"/>
    </row>
    <row r="39" spans="1:9" x14ac:dyDescent="0.2">
      <c r="C39" s="75"/>
    </row>
    <row r="40" spans="1:9" x14ac:dyDescent="0.2">
      <c r="A40" s="76" t="s">
        <v>146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
  <sheetViews>
    <sheetView showGridLines="0" showZeros="0" view="pageBreakPreview" zoomScaleNormal="100" zoomScaleSheetLayoutView="100" workbookViewId="0"/>
  </sheetViews>
  <sheetFormatPr defaultRowHeight="13.2" x14ac:dyDescent="0.2"/>
  <cols>
    <col min="1" max="1" width="3.33203125" style="277" customWidth="1"/>
    <col min="2" max="3" width="3.109375" style="277" customWidth="1"/>
    <col min="4" max="4" width="11.21875" style="277" customWidth="1"/>
    <col min="5" max="5" width="18.6640625" style="277" customWidth="1"/>
    <col min="6" max="6" width="2.88671875" style="277" bestFit="1" customWidth="1"/>
    <col min="7" max="7" width="18.6640625" style="277" customWidth="1"/>
    <col min="8" max="8" width="3.109375" style="277" bestFit="1" customWidth="1"/>
    <col min="9" max="10" width="11.21875" style="277" customWidth="1"/>
    <col min="11" max="11" width="11.109375" style="277" customWidth="1"/>
    <col min="12" max="256" width="9" style="277"/>
    <col min="257" max="257" width="3.33203125" style="277" customWidth="1"/>
    <col min="258" max="259" width="3.109375" style="277" customWidth="1"/>
    <col min="260" max="260" width="11.21875" style="277" customWidth="1"/>
    <col min="261" max="261" width="18.6640625" style="277" customWidth="1"/>
    <col min="262" max="262" width="2.88671875" style="277" bestFit="1" customWidth="1"/>
    <col min="263" max="263" width="18.6640625" style="277" customWidth="1"/>
    <col min="264" max="264" width="3.109375" style="277" bestFit="1" customWidth="1"/>
    <col min="265" max="266" width="11.21875" style="277" customWidth="1"/>
    <col min="267" max="267" width="11.109375" style="277" customWidth="1"/>
    <col min="268" max="512" width="9" style="277"/>
    <col min="513" max="513" width="3.33203125" style="277" customWidth="1"/>
    <col min="514" max="515" width="3.109375" style="277" customWidth="1"/>
    <col min="516" max="516" width="11.21875" style="277" customWidth="1"/>
    <col min="517" max="517" width="18.6640625" style="277" customWidth="1"/>
    <col min="518" max="518" width="2.88671875" style="277" bestFit="1" customWidth="1"/>
    <col min="519" max="519" width="18.6640625" style="277" customWidth="1"/>
    <col min="520" max="520" width="3.109375" style="277" bestFit="1" customWidth="1"/>
    <col min="521" max="522" width="11.21875" style="277" customWidth="1"/>
    <col min="523" max="523" width="11.109375" style="277" customWidth="1"/>
    <col min="524" max="768" width="9" style="277"/>
    <col min="769" max="769" width="3.33203125" style="277" customWidth="1"/>
    <col min="770" max="771" width="3.109375" style="277" customWidth="1"/>
    <col min="772" max="772" width="11.21875" style="277" customWidth="1"/>
    <col min="773" max="773" width="18.6640625" style="277" customWidth="1"/>
    <col min="774" max="774" width="2.88671875" style="277" bestFit="1" customWidth="1"/>
    <col min="775" max="775" width="18.6640625" style="277" customWidth="1"/>
    <col min="776" max="776" width="3.109375" style="277" bestFit="1" customWidth="1"/>
    <col min="777" max="778" width="11.21875" style="277" customWidth="1"/>
    <col min="779" max="779" width="11.109375" style="277" customWidth="1"/>
    <col min="780" max="1024" width="9" style="277"/>
    <col min="1025" max="1025" width="3.33203125" style="277" customWidth="1"/>
    <col min="1026" max="1027" width="3.109375" style="277" customWidth="1"/>
    <col min="1028" max="1028" width="11.21875" style="277" customWidth="1"/>
    <col min="1029" max="1029" width="18.6640625" style="277" customWidth="1"/>
    <col min="1030" max="1030" width="2.88671875" style="277" bestFit="1" customWidth="1"/>
    <col min="1031" max="1031" width="18.6640625" style="277" customWidth="1"/>
    <col min="1032" max="1032" width="3.109375" style="277" bestFit="1" customWidth="1"/>
    <col min="1033" max="1034" width="11.21875" style="277" customWidth="1"/>
    <col min="1035" max="1035" width="11.109375" style="277" customWidth="1"/>
    <col min="1036" max="1280" width="9" style="277"/>
    <col min="1281" max="1281" width="3.33203125" style="277" customWidth="1"/>
    <col min="1282" max="1283" width="3.109375" style="277" customWidth="1"/>
    <col min="1284" max="1284" width="11.21875" style="277" customWidth="1"/>
    <col min="1285" max="1285" width="18.6640625" style="277" customWidth="1"/>
    <col min="1286" max="1286" width="2.88671875" style="277" bestFit="1" customWidth="1"/>
    <col min="1287" max="1287" width="18.6640625" style="277" customWidth="1"/>
    <col min="1288" max="1288" width="3.109375" style="277" bestFit="1" customWidth="1"/>
    <col min="1289" max="1290" width="11.21875" style="277" customWidth="1"/>
    <col min="1291" max="1291" width="11.109375" style="277" customWidth="1"/>
    <col min="1292" max="1536" width="9" style="277"/>
    <col min="1537" max="1537" width="3.33203125" style="277" customWidth="1"/>
    <col min="1538" max="1539" width="3.109375" style="277" customWidth="1"/>
    <col min="1540" max="1540" width="11.21875" style="277" customWidth="1"/>
    <col min="1541" max="1541" width="18.6640625" style="277" customWidth="1"/>
    <col min="1542" max="1542" width="2.88671875" style="277" bestFit="1" customWidth="1"/>
    <col min="1543" max="1543" width="18.6640625" style="277" customWidth="1"/>
    <col min="1544" max="1544" width="3.109375" style="277" bestFit="1" customWidth="1"/>
    <col min="1545" max="1546" width="11.21875" style="277" customWidth="1"/>
    <col min="1547" max="1547" width="11.109375" style="277" customWidth="1"/>
    <col min="1548" max="1792" width="9" style="277"/>
    <col min="1793" max="1793" width="3.33203125" style="277" customWidth="1"/>
    <col min="1794" max="1795" width="3.109375" style="277" customWidth="1"/>
    <col min="1796" max="1796" width="11.21875" style="277" customWidth="1"/>
    <col min="1797" max="1797" width="18.6640625" style="277" customWidth="1"/>
    <col min="1798" max="1798" width="2.88671875" style="277" bestFit="1" customWidth="1"/>
    <col min="1799" max="1799" width="18.6640625" style="277" customWidth="1"/>
    <col min="1800" max="1800" width="3.109375" style="277" bestFit="1" customWidth="1"/>
    <col min="1801" max="1802" width="11.21875" style="277" customWidth="1"/>
    <col min="1803" max="1803" width="11.109375" style="277" customWidth="1"/>
    <col min="1804" max="2048" width="9" style="277"/>
    <col min="2049" max="2049" width="3.33203125" style="277" customWidth="1"/>
    <col min="2050" max="2051" width="3.109375" style="277" customWidth="1"/>
    <col min="2052" max="2052" width="11.21875" style="277" customWidth="1"/>
    <col min="2053" max="2053" width="18.6640625" style="277" customWidth="1"/>
    <col min="2054" max="2054" width="2.88671875" style="277" bestFit="1" customWidth="1"/>
    <col min="2055" max="2055" width="18.6640625" style="277" customWidth="1"/>
    <col min="2056" max="2056" width="3.109375" style="277" bestFit="1" customWidth="1"/>
    <col min="2057" max="2058" width="11.21875" style="277" customWidth="1"/>
    <col min="2059" max="2059" width="11.109375" style="277" customWidth="1"/>
    <col min="2060" max="2304" width="9" style="277"/>
    <col min="2305" max="2305" width="3.33203125" style="277" customWidth="1"/>
    <col min="2306" max="2307" width="3.109375" style="277" customWidth="1"/>
    <col min="2308" max="2308" width="11.21875" style="277" customWidth="1"/>
    <col min="2309" max="2309" width="18.6640625" style="277" customWidth="1"/>
    <col min="2310" max="2310" width="2.88671875" style="277" bestFit="1" customWidth="1"/>
    <col min="2311" max="2311" width="18.6640625" style="277" customWidth="1"/>
    <col min="2312" max="2312" width="3.109375" style="277" bestFit="1" customWidth="1"/>
    <col min="2313" max="2314" width="11.21875" style="277" customWidth="1"/>
    <col min="2315" max="2315" width="11.109375" style="277" customWidth="1"/>
    <col min="2316" max="2560" width="9" style="277"/>
    <col min="2561" max="2561" width="3.33203125" style="277" customWidth="1"/>
    <col min="2562" max="2563" width="3.109375" style="277" customWidth="1"/>
    <col min="2564" max="2564" width="11.21875" style="277" customWidth="1"/>
    <col min="2565" max="2565" width="18.6640625" style="277" customWidth="1"/>
    <col min="2566" max="2566" width="2.88671875" style="277" bestFit="1" customWidth="1"/>
    <col min="2567" max="2567" width="18.6640625" style="277" customWidth="1"/>
    <col min="2568" max="2568" width="3.109375" style="277" bestFit="1" customWidth="1"/>
    <col min="2569" max="2570" width="11.21875" style="277" customWidth="1"/>
    <col min="2571" max="2571" width="11.109375" style="277" customWidth="1"/>
    <col min="2572" max="2816" width="9" style="277"/>
    <col min="2817" max="2817" width="3.33203125" style="277" customWidth="1"/>
    <col min="2818" max="2819" width="3.109375" style="277" customWidth="1"/>
    <col min="2820" max="2820" width="11.21875" style="277" customWidth="1"/>
    <col min="2821" max="2821" width="18.6640625" style="277" customWidth="1"/>
    <col min="2822" max="2822" width="2.88671875" style="277" bestFit="1" customWidth="1"/>
    <col min="2823" max="2823" width="18.6640625" style="277" customWidth="1"/>
    <col min="2824" max="2824" width="3.109375" style="277" bestFit="1" customWidth="1"/>
    <col min="2825" max="2826" width="11.21875" style="277" customWidth="1"/>
    <col min="2827" max="2827" width="11.109375" style="277" customWidth="1"/>
    <col min="2828" max="3072" width="9" style="277"/>
    <col min="3073" max="3073" width="3.33203125" style="277" customWidth="1"/>
    <col min="3074" max="3075" width="3.109375" style="277" customWidth="1"/>
    <col min="3076" max="3076" width="11.21875" style="277" customWidth="1"/>
    <col min="3077" max="3077" width="18.6640625" style="277" customWidth="1"/>
    <col min="3078" max="3078" width="2.88671875" style="277" bestFit="1" customWidth="1"/>
    <col min="3079" max="3079" width="18.6640625" style="277" customWidth="1"/>
    <col min="3080" max="3080" width="3.109375" style="277" bestFit="1" customWidth="1"/>
    <col min="3081" max="3082" width="11.21875" style="277" customWidth="1"/>
    <col min="3083" max="3083" width="11.109375" style="277" customWidth="1"/>
    <col min="3084" max="3328" width="9" style="277"/>
    <col min="3329" max="3329" width="3.33203125" style="277" customWidth="1"/>
    <col min="3330" max="3331" width="3.109375" style="277" customWidth="1"/>
    <col min="3332" max="3332" width="11.21875" style="277" customWidth="1"/>
    <col min="3333" max="3333" width="18.6640625" style="277" customWidth="1"/>
    <col min="3334" max="3334" width="2.88671875" style="277" bestFit="1" customWidth="1"/>
    <col min="3335" max="3335" width="18.6640625" style="277" customWidth="1"/>
    <col min="3336" max="3336" width="3.109375" style="277" bestFit="1" customWidth="1"/>
    <col min="3337" max="3338" width="11.21875" style="277" customWidth="1"/>
    <col min="3339" max="3339" width="11.109375" style="277" customWidth="1"/>
    <col min="3340" max="3584" width="9" style="277"/>
    <col min="3585" max="3585" width="3.33203125" style="277" customWidth="1"/>
    <col min="3586" max="3587" width="3.109375" style="277" customWidth="1"/>
    <col min="3588" max="3588" width="11.21875" style="277" customWidth="1"/>
    <col min="3589" max="3589" width="18.6640625" style="277" customWidth="1"/>
    <col min="3590" max="3590" width="2.88671875" style="277" bestFit="1" customWidth="1"/>
    <col min="3591" max="3591" width="18.6640625" style="277" customWidth="1"/>
    <col min="3592" max="3592" width="3.109375" style="277" bestFit="1" customWidth="1"/>
    <col min="3593" max="3594" width="11.21875" style="277" customWidth="1"/>
    <col min="3595" max="3595" width="11.109375" style="277" customWidth="1"/>
    <col min="3596" max="3840" width="9" style="277"/>
    <col min="3841" max="3841" width="3.33203125" style="277" customWidth="1"/>
    <col min="3842" max="3843" width="3.109375" style="277" customWidth="1"/>
    <col min="3844" max="3844" width="11.21875" style="277" customWidth="1"/>
    <col min="3845" max="3845" width="18.6640625" style="277" customWidth="1"/>
    <col min="3846" max="3846" width="2.88671875" style="277" bestFit="1" customWidth="1"/>
    <col min="3847" max="3847" width="18.6640625" style="277" customWidth="1"/>
    <col min="3848" max="3848" width="3.109375" style="277" bestFit="1" customWidth="1"/>
    <col min="3849" max="3850" width="11.21875" style="277" customWidth="1"/>
    <col min="3851" max="3851" width="11.109375" style="277" customWidth="1"/>
    <col min="3852" max="4096" width="9" style="277"/>
    <col min="4097" max="4097" width="3.33203125" style="277" customWidth="1"/>
    <col min="4098" max="4099" width="3.109375" style="277" customWidth="1"/>
    <col min="4100" max="4100" width="11.21875" style="277" customWidth="1"/>
    <col min="4101" max="4101" width="18.6640625" style="277" customWidth="1"/>
    <col min="4102" max="4102" width="2.88671875" style="277" bestFit="1" customWidth="1"/>
    <col min="4103" max="4103" width="18.6640625" style="277" customWidth="1"/>
    <col min="4104" max="4104" width="3.109375" style="277" bestFit="1" customWidth="1"/>
    <col min="4105" max="4106" width="11.21875" style="277" customWidth="1"/>
    <col min="4107" max="4107" width="11.109375" style="277" customWidth="1"/>
    <col min="4108" max="4352" width="9" style="277"/>
    <col min="4353" max="4353" width="3.33203125" style="277" customWidth="1"/>
    <col min="4354" max="4355" width="3.109375" style="277" customWidth="1"/>
    <col min="4356" max="4356" width="11.21875" style="277" customWidth="1"/>
    <col min="4357" max="4357" width="18.6640625" style="277" customWidth="1"/>
    <col min="4358" max="4358" width="2.88671875" style="277" bestFit="1" customWidth="1"/>
    <col min="4359" max="4359" width="18.6640625" style="277" customWidth="1"/>
    <col min="4360" max="4360" width="3.109375" style="277" bestFit="1" customWidth="1"/>
    <col min="4361" max="4362" width="11.21875" style="277" customWidth="1"/>
    <col min="4363" max="4363" width="11.109375" style="277" customWidth="1"/>
    <col min="4364" max="4608" width="9" style="277"/>
    <col min="4609" max="4609" width="3.33203125" style="277" customWidth="1"/>
    <col min="4610" max="4611" width="3.109375" style="277" customWidth="1"/>
    <col min="4612" max="4612" width="11.21875" style="277" customWidth="1"/>
    <col min="4613" max="4613" width="18.6640625" style="277" customWidth="1"/>
    <col min="4614" max="4614" width="2.88671875" style="277" bestFit="1" customWidth="1"/>
    <col min="4615" max="4615" width="18.6640625" style="277" customWidth="1"/>
    <col min="4616" max="4616" width="3.109375" style="277" bestFit="1" customWidth="1"/>
    <col min="4617" max="4618" width="11.21875" style="277" customWidth="1"/>
    <col min="4619" max="4619" width="11.109375" style="277" customWidth="1"/>
    <col min="4620" max="4864" width="9" style="277"/>
    <col min="4865" max="4865" width="3.33203125" style="277" customWidth="1"/>
    <col min="4866" max="4867" width="3.109375" style="277" customWidth="1"/>
    <col min="4868" max="4868" width="11.21875" style="277" customWidth="1"/>
    <col min="4869" max="4869" width="18.6640625" style="277" customWidth="1"/>
    <col min="4870" max="4870" width="2.88671875" style="277" bestFit="1" customWidth="1"/>
    <col min="4871" max="4871" width="18.6640625" style="277" customWidth="1"/>
    <col min="4872" max="4872" width="3.109375" style="277" bestFit="1" customWidth="1"/>
    <col min="4873" max="4874" width="11.21875" style="277" customWidth="1"/>
    <col min="4875" max="4875" width="11.109375" style="277" customWidth="1"/>
    <col min="4876" max="5120" width="9" style="277"/>
    <col min="5121" max="5121" width="3.33203125" style="277" customWidth="1"/>
    <col min="5122" max="5123" width="3.109375" style="277" customWidth="1"/>
    <col min="5124" max="5124" width="11.21875" style="277" customWidth="1"/>
    <col min="5125" max="5125" width="18.6640625" style="277" customWidth="1"/>
    <col min="5126" max="5126" width="2.88671875" style="277" bestFit="1" customWidth="1"/>
    <col min="5127" max="5127" width="18.6640625" style="277" customWidth="1"/>
    <col min="5128" max="5128" width="3.109375" style="277" bestFit="1" customWidth="1"/>
    <col min="5129" max="5130" width="11.21875" style="277" customWidth="1"/>
    <col min="5131" max="5131" width="11.109375" style="277" customWidth="1"/>
    <col min="5132" max="5376" width="9" style="277"/>
    <col min="5377" max="5377" width="3.33203125" style="277" customWidth="1"/>
    <col min="5378" max="5379" width="3.109375" style="277" customWidth="1"/>
    <col min="5380" max="5380" width="11.21875" style="277" customWidth="1"/>
    <col min="5381" max="5381" width="18.6640625" style="277" customWidth="1"/>
    <col min="5382" max="5382" width="2.88671875" style="277" bestFit="1" customWidth="1"/>
    <col min="5383" max="5383" width="18.6640625" style="277" customWidth="1"/>
    <col min="5384" max="5384" width="3.109375" style="277" bestFit="1" customWidth="1"/>
    <col min="5385" max="5386" width="11.21875" style="277" customWidth="1"/>
    <col min="5387" max="5387" width="11.109375" style="277" customWidth="1"/>
    <col min="5388" max="5632" width="9" style="277"/>
    <col min="5633" max="5633" width="3.33203125" style="277" customWidth="1"/>
    <col min="5634" max="5635" width="3.109375" style="277" customWidth="1"/>
    <col min="5636" max="5636" width="11.21875" style="277" customWidth="1"/>
    <col min="5637" max="5637" width="18.6640625" style="277" customWidth="1"/>
    <col min="5638" max="5638" width="2.88671875" style="277" bestFit="1" customWidth="1"/>
    <col min="5639" max="5639" width="18.6640625" style="277" customWidth="1"/>
    <col min="5640" max="5640" width="3.109375" style="277" bestFit="1" customWidth="1"/>
    <col min="5641" max="5642" width="11.21875" style="277" customWidth="1"/>
    <col min="5643" max="5643" width="11.109375" style="277" customWidth="1"/>
    <col min="5644" max="5888" width="9" style="277"/>
    <col min="5889" max="5889" width="3.33203125" style="277" customWidth="1"/>
    <col min="5890" max="5891" width="3.109375" style="277" customWidth="1"/>
    <col min="5892" max="5892" width="11.21875" style="277" customWidth="1"/>
    <col min="5893" max="5893" width="18.6640625" style="277" customWidth="1"/>
    <col min="5894" max="5894" width="2.88671875" style="277" bestFit="1" customWidth="1"/>
    <col min="5895" max="5895" width="18.6640625" style="277" customWidth="1"/>
    <col min="5896" max="5896" width="3.109375" style="277" bestFit="1" customWidth="1"/>
    <col min="5897" max="5898" width="11.21875" style="277" customWidth="1"/>
    <col min="5899" max="5899" width="11.109375" style="277" customWidth="1"/>
    <col min="5900" max="6144" width="9" style="277"/>
    <col min="6145" max="6145" width="3.33203125" style="277" customWidth="1"/>
    <col min="6146" max="6147" width="3.109375" style="277" customWidth="1"/>
    <col min="6148" max="6148" width="11.21875" style="277" customWidth="1"/>
    <col min="6149" max="6149" width="18.6640625" style="277" customWidth="1"/>
    <col min="6150" max="6150" width="2.88671875" style="277" bestFit="1" customWidth="1"/>
    <col min="6151" max="6151" width="18.6640625" style="277" customWidth="1"/>
    <col min="6152" max="6152" width="3.109375" style="277" bestFit="1" customWidth="1"/>
    <col min="6153" max="6154" width="11.21875" style="277" customWidth="1"/>
    <col min="6155" max="6155" width="11.109375" style="277" customWidth="1"/>
    <col min="6156" max="6400" width="9" style="277"/>
    <col min="6401" max="6401" width="3.33203125" style="277" customWidth="1"/>
    <col min="6402" max="6403" width="3.109375" style="277" customWidth="1"/>
    <col min="6404" max="6404" width="11.21875" style="277" customWidth="1"/>
    <col min="6405" max="6405" width="18.6640625" style="277" customWidth="1"/>
    <col min="6406" max="6406" width="2.88671875" style="277" bestFit="1" customWidth="1"/>
    <col min="6407" max="6407" width="18.6640625" style="277" customWidth="1"/>
    <col min="6408" max="6408" width="3.109375" style="277" bestFit="1" customWidth="1"/>
    <col min="6409" max="6410" width="11.21875" style="277" customWidth="1"/>
    <col min="6411" max="6411" width="11.109375" style="277" customWidth="1"/>
    <col min="6412" max="6656" width="9" style="277"/>
    <col min="6657" max="6657" width="3.33203125" style="277" customWidth="1"/>
    <col min="6658" max="6659" width="3.109375" style="277" customWidth="1"/>
    <col min="6660" max="6660" width="11.21875" style="277" customWidth="1"/>
    <col min="6661" max="6661" width="18.6640625" style="277" customWidth="1"/>
    <col min="6662" max="6662" width="2.88671875" style="277" bestFit="1" customWidth="1"/>
    <col min="6663" max="6663" width="18.6640625" style="277" customWidth="1"/>
    <col min="6664" max="6664" width="3.109375" style="277" bestFit="1" customWidth="1"/>
    <col min="6665" max="6666" width="11.21875" style="277" customWidth="1"/>
    <col min="6667" max="6667" width="11.109375" style="277" customWidth="1"/>
    <col min="6668" max="6912" width="9" style="277"/>
    <col min="6913" max="6913" width="3.33203125" style="277" customWidth="1"/>
    <col min="6914" max="6915" width="3.109375" style="277" customWidth="1"/>
    <col min="6916" max="6916" width="11.21875" style="277" customWidth="1"/>
    <col min="6917" max="6917" width="18.6640625" style="277" customWidth="1"/>
    <col min="6918" max="6918" width="2.88671875" style="277" bestFit="1" customWidth="1"/>
    <col min="6919" max="6919" width="18.6640625" style="277" customWidth="1"/>
    <col min="6920" max="6920" width="3.109375" style="277" bestFit="1" customWidth="1"/>
    <col min="6921" max="6922" width="11.21875" style="277" customWidth="1"/>
    <col min="6923" max="6923" width="11.109375" style="277" customWidth="1"/>
    <col min="6924" max="7168" width="9" style="277"/>
    <col min="7169" max="7169" width="3.33203125" style="277" customWidth="1"/>
    <col min="7170" max="7171" width="3.109375" style="277" customWidth="1"/>
    <col min="7172" max="7172" width="11.21875" style="277" customWidth="1"/>
    <col min="7173" max="7173" width="18.6640625" style="277" customWidth="1"/>
    <col min="7174" max="7174" width="2.88671875" style="277" bestFit="1" customWidth="1"/>
    <col min="7175" max="7175" width="18.6640625" style="277" customWidth="1"/>
    <col min="7176" max="7176" width="3.109375" style="277" bestFit="1" customWidth="1"/>
    <col min="7177" max="7178" width="11.21875" style="277" customWidth="1"/>
    <col min="7179" max="7179" width="11.109375" style="277" customWidth="1"/>
    <col min="7180" max="7424" width="9" style="277"/>
    <col min="7425" max="7425" width="3.33203125" style="277" customWidth="1"/>
    <col min="7426" max="7427" width="3.109375" style="277" customWidth="1"/>
    <col min="7428" max="7428" width="11.21875" style="277" customWidth="1"/>
    <col min="7429" max="7429" width="18.6640625" style="277" customWidth="1"/>
    <col min="7430" max="7430" width="2.88671875" style="277" bestFit="1" customWidth="1"/>
    <col min="7431" max="7431" width="18.6640625" style="277" customWidth="1"/>
    <col min="7432" max="7432" width="3.109375" style="277" bestFit="1" customWidth="1"/>
    <col min="7433" max="7434" width="11.21875" style="277" customWidth="1"/>
    <col min="7435" max="7435" width="11.109375" style="277" customWidth="1"/>
    <col min="7436" max="7680" width="9" style="277"/>
    <col min="7681" max="7681" width="3.33203125" style="277" customWidth="1"/>
    <col min="7682" max="7683" width="3.109375" style="277" customWidth="1"/>
    <col min="7684" max="7684" width="11.21875" style="277" customWidth="1"/>
    <col min="7685" max="7685" width="18.6640625" style="277" customWidth="1"/>
    <col min="7686" max="7686" width="2.88671875" style="277" bestFit="1" customWidth="1"/>
    <col min="7687" max="7687" width="18.6640625" style="277" customWidth="1"/>
    <col min="7688" max="7688" width="3.109375" style="277" bestFit="1" customWidth="1"/>
    <col min="7689" max="7690" width="11.21875" style="277" customWidth="1"/>
    <col min="7691" max="7691" width="11.109375" style="277" customWidth="1"/>
    <col min="7692" max="7936" width="9" style="277"/>
    <col min="7937" max="7937" width="3.33203125" style="277" customWidth="1"/>
    <col min="7938" max="7939" width="3.109375" style="277" customWidth="1"/>
    <col min="7940" max="7940" width="11.21875" style="277" customWidth="1"/>
    <col min="7941" max="7941" width="18.6640625" style="277" customWidth="1"/>
    <col min="7942" max="7942" width="2.88671875" style="277" bestFit="1" customWidth="1"/>
    <col min="7943" max="7943" width="18.6640625" style="277" customWidth="1"/>
    <col min="7944" max="7944" width="3.109375" style="277" bestFit="1" customWidth="1"/>
    <col min="7945" max="7946" width="11.21875" style="277" customWidth="1"/>
    <col min="7947" max="7947" width="11.109375" style="277" customWidth="1"/>
    <col min="7948" max="8192" width="9" style="277"/>
    <col min="8193" max="8193" width="3.33203125" style="277" customWidth="1"/>
    <col min="8194" max="8195" width="3.109375" style="277" customWidth="1"/>
    <col min="8196" max="8196" width="11.21875" style="277" customWidth="1"/>
    <col min="8197" max="8197" width="18.6640625" style="277" customWidth="1"/>
    <col min="8198" max="8198" width="2.88671875" style="277" bestFit="1" customWidth="1"/>
    <col min="8199" max="8199" width="18.6640625" style="277" customWidth="1"/>
    <col min="8200" max="8200" width="3.109375" style="277" bestFit="1" customWidth="1"/>
    <col min="8201" max="8202" width="11.21875" style="277" customWidth="1"/>
    <col min="8203" max="8203" width="11.109375" style="277" customWidth="1"/>
    <col min="8204" max="8448" width="9" style="277"/>
    <col min="8449" max="8449" width="3.33203125" style="277" customWidth="1"/>
    <col min="8450" max="8451" width="3.109375" style="277" customWidth="1"/>
    <col min="8452" max="8452" width="11.21875" style="277" customWidth="1"/>
    <col min="8453" max="8453" width="18.6640625" style="277" customWidth="1"/>
    <col min="8454" max="8454" width="2.88671875" style="277" bestFit="1" customWidth="1"/>
    <col min="8455" max="8455" width="18.6640625" style="277" customWidth="1"/>
    <col min="8456" max="8456" width="3.109375" style="277" bestFit="1" customWidth="1"/>
    <col min="8457" max="8458" width="11.21875" style="277" customWidth="1"/>
    <col min="8459" max="8459" width="11.109375" style="277" customWidth="1"/>
    <col min="8460" max="8704" width="9" style="277"/>
    <col min="8705" max="8705" width="3.33203125" style="277" customWidth="1"/>
    <col min="8706" max="8707" width="3.109375" style="277" customWidth="1"/>
    <col min="8708" max="8708" width="11.21875" style="277" customWidth="1"/>
    <col min="8709" max="8709" width="18.6640625" style="277" customWidth="1"/>
    <col min="8710" max="8710" width="2.88671875" style="277" bestFit="1" customWidth="1"/>
    <col min="8711" max="8711" width="18.6640625" style="277" customWidth="1"/>
    <col min="8712" max="8712" width="3.109375" style="277" bestFit="1" customWidth="1"/>
    <col min="8713" max="8714" width="11.21875" style="277" customWidth="1"/>
    <col min="8715" max="8715" width="11.109375" style="277" customWidth="1"/>
    <col min="8716" max="8960" width="9" style="277"/>
    <col min="8961" max="8961" width="3.33203125" style="277" customWidth="1"/>
    <col min="8962" max="8963" width="3.109375" style="277" customWidth="1"/>
    <col min="8964" max="8964" width="11.21875" style="277" customWidth="1"/>
    <col min="8965" max="8965" width="18.6640625" style="277" customWidth="1"/>
    <col min="8966" max="8966" width="2.88671875" style="277" bestFit="1" customWidth="1"/>
    <col min="8967" max="8967" width="18.6640625" style="277" customWidth="1"/>
    <col min="8968" max="8968" width="3.109375" style="277" bestFit="1" customWidth="1"/>
    <col min="8969" max="8970" width="11.21875" style="277" customWidth="1"/>
    <col min="8971" max="8971" width="11.109375" style="277" customWidth="1"/>
    <col min="8972" max="9216" width="9" style="277"/>
    <col min="9217" max="9217" width="3.33203125" style="277" customWidth="1"/>
    <col min="9218" max="9219" width="3.109375" style="277" customWidth="1"/>
    <col min="9220" max="9220" width="11.21875" style="277" customWidth="1"/>
    <col min="9221" max="9221" width="18.6640625" style="277" customWidth="1"/>
    <col min="9222" max="9222" width="2.88671875" style="277" bestFit="1" customWidth="1"/>
    <col min="9223" max="9223" width="18.6640625" style="277" customWidth="1"/>
    <col min="9224" max="9224" width="3.109375" style="277" bestFit="1" customWidth="1"/>
    <col min="9225" max="9226" width="11.21875" style="277" customWidth="1"/>
    <col min="9227" max="9227" width="11.109375" style="277" customWidth="1"/>
    <col min="9228" max="9472" width="9" style="277"/>
    <col min="9473" max="9473" width="3.33203125" style="277" customWidth="1"/>
    <col min="9474" max="9475" width="3.109375" style="277" customWidth="1"/>
    <col min="9476" max="9476" width="11.21875" style="277" customWidth="1"/>
    <col min="9477" max="9477" width="18.6640625" style="277" customWidth="1"/>
    <col min="9478" max="9478" width="2.88671875" style="277" bestFit="1" customWidth="1"/>
    <col min="9479" max="9479" width="18.6640625" style="277" customWidth="1"/>
    <col min="9480" max="9480" width="3.109375" style="277" bestFit="1" customWidth="1"/>
    <col min="9481" max="9482" width="11.21875" style="277" customWidth="1"/>
    <col min="9483" max="9483" width="11.109375" style="277" customWidth="1"/>
    <col min="9484" max="9728" width="9" style="277"/>
    <col min="9729" max="9729" width="3.33203125" style="277" customWidth="1"/>
    <col min="9730" max="9731" width="3.109375" style="277" customWidth="1"/>
    <col min="9732" max="9732" width="11.21875" style="277" customWidth="1"/>
    <col min="9733" max="9733" width="18.6640625" style="277" customWidth="1"/>
    <col min="9734" max="9734" width="2.88671875" style="277" bestFit="1" customWidth="1"/>
    <col min="9735" max="9735" width="18.6640625" style="277" customWidth="1"/>
    <col min="9736" max="9736" width="3.109375" style="277" bestFit="1" customWidth="1"/>
    <col min="9737" max="9738" width="11.21875" style="277" customWidth="1"/>
    <col min="9739" max="9739" width="11.109375" style="277" customWidth="1"/>
    <col min="9740" max="9984" width="9" style="277"/>
    <col min="9985" max="9985" width="3.33203125" style="277" customWidth="1"/>
    <col min="9986" max="9987" width="3.109375" style="277" customWidth="1"/>
    <col min="9988" max="9988" width="11.21875" style="277" customWidth="1"/>
    <col min="9989" max="9989" width="18.6640625" style="277" customWidth="1"/>
    <col min="9990" max="9990" width="2.88671875" style="277" bestFit="1" customWidth="1"/>
    <col min="9991" max="9991" width="18.6640625" style="277" customWidth="1"/>
    <col min="9992" max="9992" width="3.109375" style="277" bestFit="1" customWidth="1"/>
    <col min="9993" max="9994" width="11.21875" style="277" customWidth="1"/>
    <col min="9995" max="9995" width="11.109375" style="277" customWidth="1"/>
    <col min="9996" max="10240" width="9" style="277"/>
    <col min="10241" max="10241" width="3.33203125" style="277" customWidth="1"/>
    <col min="10242" max="10243" width="3.109375" style="277" customWidth="1"/>
    <col min="10244" max="10244" width="11.21875" style="277" customWidth="1"/>
    <col min="10245" max="10245" width="18.6640625" style="277" customWidth="1"/>
    <col min="10246" max="10246" width="2.88671875" style="277" bestFit="1" customWidth="1"/>
    <col min="10247" max="10247" width="18.6640625" style="277" customWidth="1"/>
    <col min="10248" max="10248" width="3.109375" style="277" bestFit="1" customWidth="1"/>
    <col min="10249" max="10250" width="11.21875" style="277" customWidth="1"/>
    <col min="10251" max="10251" width="11.109375" style="277" customWidth="1"/>
    <col min="10252" max="10496" width="9" style="277"/>
    <col min="10497" max="10497" width="3.33203125" style="277" customWidth="1"/>
    <col min="10498" max="10499" width="3.109375" style="277" customWidth="1"/>
    <col min="10500" max="10500" width="11.21875" style="277" customWidth="1"/>
    <col min="10501" max="10501" width="18.6640625" style="277" customWidth="1"/>
    <col min="10502" max="10502" width="2.88671875" style="277" bestFit="1" customWidth="1"/>
    <col min="10503" max="10503" width="18.6640625" style="277" customWidth="1"/>
    <col min="10504" max="10504" width="3.109375" style="277" bestFit="1" customWidth="1"/>
    <col min="10505" max="10506" width="11.21875" style="277" customWidth="1"/>
    <col min="10507" max="10507" width="11.109375" style="277" customWidth="1"/>
    <col min="10508" max="10752" width="9" style="277"/>
    <col min="10753" max="10753" width="3.33203125" style="277" customWidth="1"/>
    <col min="10754" max="10755" width="3.109375" style="277" customWidth="1"/>
    <col min="10756" max="10756" width="11.21875" style="277" customWidth="1"/>
    <col min="10757" max="10757" width="18.6640625" style="277" customWidth="1"/>
    <col min="10758" max="10758" width="2.88671875" style="277" bestFit="1" customWidth="1"/>
    <col min="10759" max="10759" width="18.6640625" style="277" customWidth="1"/>
    <col min="10760" max="10760" width="3.109375" style="277" bestFit="1" customWidth="1"/>
    <col min="10761" max="10762" width="11.21875" style="277" customWidth="1"/>
    <col min="10763" max="10763" width="11.109375" style="277" customWidth="1"/>
    <col min="10764" max="11008" width="9" style="277"/>
    <col min="11009" max="11009" width="3.33203125" style="277" customWidth="1"/>
    <col min="11010" max="11011" width="3.109375" style="277" customWidth="1"/>
    <col min="11012" max="11012" width="11.21875" style="277" customWidth="1"/>
    <col min="11013" max="11013" width="18.6640625" style="277" customWidth="1"/>
    <col min="11014" max="11014" width="2.88671875" style="277" bestFit="1" customWidth="1"/>
    <col min="11015" max="11015" width="18.6640625" style="277" customWidth="1"/>
    <col min="11016" max="11016" width="3.109375" style="277" bestFit="1" customWidth="1"/>
    <col min="11017" max="11018" width="11.21875" style="277" customWidth="1"/>
    <col min="11019" max="11019" width="11.109375" style="277" customWidth="1"/>
    <col min="11020" max="11264" width="9" style="277"/>
    <col min="11265" max="11265" width="3.33203125" style="277" customWidth="1"/>
    <col min="11266" max="11267" width="3.109375" style="277" customWidth="1"/>
    <col min="11268" max="11268" width="11.21875" style="277" customWidth="1"/>
    <col min="11269" max="11269" width="18.6640625" style="277" customWidth="1"/>
    <col min="11270" max="11270" width="2.88671875" style="277" bestFit="1" customWidth="1"/>
    <col min="11271" max="11271" width="18.6640625" style="277" customWidth="1"/>
    <col min="11272" max="11272" width="3.109375" style="277" bestFit="1" customWidth="1"/>
    <col min="11273" max="11274" width="11.21875" style="277" customWidth="1"/>
    <col min="11275" max="11275" width="11.109375" style="277" customWidth="1"/>
    <col min="11276" max="11520" width="9" style="277"/>
    <col min="11521" max="11521" width="3.33203125" style="277" customWidth="1"/>
    <col min="11522" max="11523" width="3.109375" style="277" customWidth="1"/>
    <col min="11524" max="11524" width="11.21875" style="277" customWidth="1"/>
    <col min="11525" max="11525" width="18.6640625" style="277" customWidth="1"/>
    <col min="11526" max="11526" width="2.88671875" style="277" bestFit="1" customWidth="1"/>
    <col min="11527" max="11527" width="18.6640625" style="277" customWidth="1"/>
    <col min="11528" max="11528" width="3.109375" style="277" bestFit="1" customWidth="1"/>
    <col min="11529" max="11530" width="11.21875" style="277" customWidth="1"/>
    <col min="11531" max="11531" width="11.109375" style="277" customWidth="1"/>
    <col min="11532" max="11776" width="9" style="277"/>
    <col min="11777" max="11777" width="3.33203125" style="277" customWidth="1"/>
    <col min="11778" max="11779" width="3.109375" style="277" customWidth="1"/>
    <col min="11780" max="11780" width="11.21875" style="277" customWidth="1"/>
    <col min="11781" max="11781" width="18.6640625" style="277" customWidth="1"/>
    <col min="11782" max="11782" width="2.88671875" style="277" bestFit="1" customWidth="1"/>
    <col min="11783" max="11783" width="18.6640625" style="277" customWidth="1"/>
    <col min="11784" max="11784" width="3.109375" style="277" bestFit="1" customWidth="1"/>
    <col min="11785" max="11786" width="11.21875" style="277" customWidth="1"/>
    <col min="11787" max="11787" width="11.109375" style="277" customWidth="1"/>
    <col min="11788" max="12032" width="9" style="277"/>
    <col min="12033" max="12033" width="3.33203125" style="277" customWidth="1"/>
    <col min="12034" max="12035" width="3.109375" style="277" customWidth="1"/>
    <col min="12036" max="12036" width="11.21875" style="277" customWidth="1"/>
    <col min="12037" max="12037" width="18.6640625" style="277" customWidth="1"/>
    <col min="12038" max="12038" width="2.88671875" style="277" bestFit="1" customWidth="1"/>
    <col min="12039" max="12039" width="18.6640625" style="277" customWidth="1"/>
    <col min="12040" max="12040" width="3.109375" style="277" bestFit="1" customWidth="1"/>
    <col min="12041" max="12042" width="11.21875" style="277" customWidth="1"/>
    <col min="12043" max="12043" width="11.109375" style="277" customWidth="1"/>
    <col min="12044" max="12288" width="9" style="277"/>
    <col min="12289" max="12289" width="3.33203125" style="277" customWidth="1"/>
    <col min="12290" max="12291" width="3.109375" style="277" customWidth="1"/>
    <col min="12292" max="12292" width="11.21875" style="277" customWidth="1"/>
    <col min="12293" max="12293" width="18.6640625" style="277" customWidth="1"/>
    <col min="12294" max="12294" width="2.88671875" style="277" bestFit="1" customWidth="1"/>
    <col min="12295" max="12295" width="18.6640625" style="277" customWidth="1"/>
    <col min="12296" max="12296" width="3.109375" style="277" bestFit="1" customWidth="1"/>
    <col min="12297" max="12298" width="11.21875" style="277" customWidth="1"/>
    <col min="12299" max="12299" width="11.109375" style="277" customWidth="1"/>
    <col min="12300" max="12544" width="9" style="277"/>
    <col min="12545" max="12545" width="3.33203125" style="277" customWidth="1"/>
    <col min="12546" max="12547" width="3.109375" style="277" customWidth="1"/>
    <col min="12548" max="12548" width="11.21875" style="277" customWidth="1"/>
    <col min="12549" max="12549" width="18.6640625" style="277" customWidth="1"/>
    <col min="12550" max="12550" width="2.88671875" style="277" bestFit="1" customWidth="1"/>
    <col min="12551" max="12551" width="18.6640625" style="277" customWidth="1"/>
    <col min="12552" max="12552" width="3.109375" style="277" bestFit="1" customWidth="1"/>
    <col min="12553" max="12554" width="11.21875" style="277" customWidth="1"/>
    <col min="12555" max="12555" width="11.109375" style="277" customWidth="1"/>
    <col min="12556" max="12800" width="9" style="277"/>
    <col min="12801" max="12801" width="3.33203125" style="277" customWidth="1"/>
    <col min="12802" max="12803" width="3.109375" style="277" customWidth="1"/>
    <col min="12804" max="12804" width="11.21875" style="277" customWidth="1"/>
    <col min="12805" max="12805" width="18.6640625" style="277" customWidth="1"/>
    <col min="12806" max="12806" width="2.88671875" style="277" bestFit="1" customWidth="1"/>
    <col min="12807" max="12807" width="18.6640625" style="277" customWidth="1"/>
    <col min="12808" max="12808" width="3.109375" style="277" bestFit="1" customWidth="1"/>
    <col min="12809" max="12810" width="11.21875" style="277" customWidth="1"/>
    <col min="12811" max="12811" width="11.109375" style="277" customWidth="1"/>
    <col min="12812" max="13056" width="9" style="277"/>
    <col min="13057" max="13057" width="3.33203125" style="277" customWidth="1"/>
    <col min="13058" max="13059" width="3.109375" style="277" customWidth="1"/>
    <col min="13060" max="13060" width="11.21875" style="277" customWidth="1"/>
    <col min="13061" max="13061" width="18.6640625" style="277" customWidth="1"/>
    <col min="13062" max="13062" width="2.88671875" style="277" bestFit="1" customWidth="1"/>
    <col min="13063" max="13063" width="18.6640625" style="277" customWidth="1"/>
    <col min="13064" max="13064" width="3.109375" style="277" bestFit="1" customWidth="1"/>
    <col min="13065" max="13066" width="11.21875" style="277" customWidth="1"/>
    <col min="13067" max="13067" width="11.109375" style="277" customWidth="1"/>
    <col min="13068" max="13312" width="9" style="277"/>
    <col min="13313" max="13313" width="3.33203125" style="277" customWidth="1"/>
    <col min="13314" max="13315" width="3.109375" style="277" customWidth="1"/>
    <col min="13316" max="13316" width="11.21875" style="277" customWidth="1"/>
    <col min="13317" max="13317" width="18.6640625" style="277" customWidth="1"/>
    <col min="13318" max="13318" width="2.88671875" style="277" bestFit="1" customWidth="1"/>
    <col min="13319" max="13319" width="18.6640625" style="277" customWidth="1"/>
    <col min="13320" max="13320" width="3.109375" style="277" bestFit="1" customWidth="1"/>
    <col min="13321" max="13322" width="11.21875" style="277" customWidth="1"/>
    <col min="13323" max="13323" width="11.109375" style="277" customWidth="1"/>
    <col min="13324" max="13568" width="9" style="277"/>
    <col min="13569" max="13569" width="3.33203125" style="277" customWidth="1"/>
    <col min="13570" max="13571" width="3.109375" style="277" customWidth="1"/>
    <col min="13572" max="13572" width="11.21875" style="277" customWidth="1"/>
    <col min="13573" max="13573" width="18.6640625" style="277" customWidth="1"/>
    <col min="13574" max="13574" width="2.88671875" style="277" bestFit="1" customWidth="1"/>
    <col min="13575" max="13575" width="18.6640625" style="277" customWidth="1"/>
    <col min="13576" max="13576" width="3.109375" style="277" bestFit="1" customWidth="1"/>
    <col min="13577" max="13578" width="11.21875" style="277" customWidth="1"/>
    <col min="13579" max="13579" width="11.109375" style="277" customWidth="1"/>
    <col min="13580" max="13824" width="9" style="277"/>
    <col min="13825" max="13825" width="3.33203125" style="277" customWidth="1"/>
    <col min="13826" max="13827" width="3.109375" style="277" customWidth="1"/>
    <col min="13828" max="13828" width="11.21875" style="277" customWidth="1"/>
    <col min="13829" max="13829" width="18.6640625" style="277" customWidth="1"/>
    <col min="13830" max="13830" width="2.88671875" style="277" bestFit="1" customWidth="1"/>
    <col min="13831" max="13831" width="18.6640625" style="277" customWidth="1"/>
    <col min="13832" max="13832" width="3.109375" style="277" bestFit="1" customWidth="1"/>
    <col min="13833" max="13834" width="11.21875" style="277" customWidth="1"/>
    <col min="13835" max="13835" width="11.109375" style="277" customWidth="1"/>
    <col min="13836" max="14080" width="9" style="277"/>
    <col min="14081" max="14081" width="3.33203125" style="277" customWidth="1"/>
    <col min="14082" max="14083" width="3.109375" style="277" customWidth="1"/>
    <col min="14084" max="14084" width="11.21875" style="277" customWidth="1"/>
    <col min="14085" max="14085" width="18.6640625" style="277" customWidth="1"/>
    <col min="14086" max="14086" width="2.88671875" style="277" bestFit="1" customWidth="1"/>
    <col min="14087" max="14087" width="18.6640625" style="277" customWidth="1"/>
    <col min="14088" max="14088" width="3.109375" style="277" bestFit="1" customWidth="1"/>
    <col min="14089" max="14090" width="11.21875" style="277" customWidth="1"/>
    <col min="14091" max="14091" width="11.109375" style="277" customWidth="1"/>
    <col min="14092" max="14336" width="9" style="277"/>
    <col min="14337" max="14337" width="3.33203125" style="277" customWidth="1"/>
    <col min="14338" max="14339" width="3.109375" style="277" customWidth="1"/>
    <col min="14340" max="14340" width="11.21875" style="277" customWidth="1"/>
    <col min="14341" max="14341" width="18.6640625" style="277" customWidth="1"/>
    <col min="14342" max="14342" width="2.88671875" style="277" bestFit="1" customWidth="1"/>
    <col min="14343" max="14343" width="18.6640625" style="277" customWidth="1"/>
    <col min="14344" max="14344" width="3.109375" style="277" bestFit="1" customWidth="1"/>
    <col min="14345" max="14346" width="11.21875" style="277" customWidth="1"/>
    <col min="14347" max="14347" width="11.109375" style="277" customWidth="1"/>
    <col min="14348" max="14592" width="9" style="277"/>
    <col min="14593" max="14593" width="3.33203125" style="277" customWidth="1"/>
    <col min="14594" max="14595" width="3.109375" style="277" customWidth="1"/>
    <col min="14596" max="14596" width="11.21875" style="277" customWidth="1"/>
    <col min="14597" max="14597" width="18.6640625" style="277" customWidth="1"/>
    <col min="14598" max="14598" width="2.88671875" style="277" bestFit="1" customWidth="1"/>
    <col min="14599" max="14599" width="18.6640625" style="277" customWidth="1"/>
    <col min="14600" max="14600" width="3.109375" style="277" bestFit="1" customWidth="1"/>
    <col min="14601" max="14602" width="11.21875" style="277" customWidth="1"/>
    <col min="14603" max="14603" width="11.109375" style="277" customWidth="1"/>
    <col min="14604" max="14848" width="9" style="277"/>
    <col min="14849" max="14849" width="3.33203125" style="277" customWidth="1"/>
    <col min="14850" max="14851" width="3.109375" style="277" customWidth="1"/>
    <col min="14852" max="14852" width="11.21875" style="277" customWidth="1"/>
    <col min="14853" max="14853" width="18.6640625" style="277" customWidth="1"/>
    <col min="14854" max="14854" width="2.88671875" style="277" bestFit="1" customWidth="1"/>
    <col min="14855" max="14855" width="18.6640625" style="277" customWidth="1"/>
    <col min="14856" max="14856" width="3.109375" style="277" bestFit="1" customWidth="1"/>
    <col min="14857" max="14858" width="11.21875" style="277" customWidth="1"/>
    <col min="14859" max="14859" width="11.109375" style="277" customWidth="1"/>
    <col min="14860" max="15104" width="9" style="277"/>
    <col min="15105" max="15105" width="3.33203125" style="277" customWidth="1"/>
    <col min="15106" max="15107" width="3.109375" style="277" customWidth="1"/>
    <col min="15108" max="15108" width="11.21875" style="277" customWidth="1"/>
    <col min="15109" max="15109" width="18.6640625" style="277" customWidth="1"/>
    <col min="15110" max="15110" width="2.88671875" style="277" bestFit="1" customWidth="1"/>
    <col min="15111" max="15111" width="18.6640625" style="277" customWidth="1"/>
    <col min="15112" max="15112" width="3.109375" style="277" bestFit="1" customWidth="1"/>
    <col min="15113" max="15114" width="11.21875" style="277" customWidth="1"/>
    <col min="15115" max="15115" width="11.109375" style="277" customWidth="1"/>
    <col min="15116" max="15360" width="9" style="277"/>
    <col min="15361" max="15361" width="3.33203125" style="277" customWidth="1"/>
    <col min="15362" max="15363" width="3.109375" style="277" customWidth="1"/>
    <col min="15364" max="15364" width="11.21875" style="277" customWidth="1"/>
    <col min="15365" max="15365" width="18.6640625" style="277" customWidth="1"/>
    <col min="15366" max="15366" width="2.88671875" style="277" bestFit="1" customWidth="1"/>
    <col min="15367" max="15367" width="18.6640625" style="277" customWidth="1"/>
    <col min="15368" max="15368" width="3.109375" style="277" bestFit="1" customWidth="1"/>
    <col min="15369" max="15370" width="11.21875" style="277" customWidth="1"/>
    <col min="15371" max="15371" width="11.109375" style="277" customWidth="1"/>
    <col min="15372" max="15616" width="9" style="277"/>
    <col min="15617" max="15617" width="3.33203125" style="277" customWidth="1"/>
    <col min="15618" max="15619" width="3.109375" style="277" customWidth="1"/>
    <col min="15620" max="15620" width="11.21875" style="277" customWidth="1"/>
    <col min="15621" max="15621" width="18.6640625" style="277" customWidth="1"/>
    <col min="15622" max="15622" width="2.88671875" style="277" bestFit="1" customWidth="1"/>
    <col min="15623" max="15623" width="18.6640625" style="277" customWidth="1"/>
    <col min="15624" max="15624" width="3.109375" style="277" bestFit="1" customWidth="1"/>
    <col min="15625" max="15626" width="11.21875" style="277" customWidth="1"/>
    <col min="15627" max="15627" width="11.109375" style="277" customWidth="1"/>
    <col min="15628" max="15872" width="9" style="277"/>
    <col min="15873" max="15873" width="3.33203125" style="277" customWidth="1"/>
    <col min="15874" max="15875" width="3.109375" style="277" customWidth="1"/>
    <col min="15876" max="15876" width="11.21875" style="277" customWidth="1"/>
    <col min="15877" max="15877" width="18.6640625" style="277" customWidth="1"/>
    <col min="15878" max="15878" width="2.88671875" style="277" bestFit="1" customWidth="1"/>
    <col min="15879" max="15879" width="18.6640625" style="277" customWidth="1"/>
    <col min="15880" max="15880" width="3.109375" style="277" bestFit="1" customWidth="1"/>
    <col min="15881" max="15882" width="11.21875" style="277" customWidth="1"/>
    <col min="15883" max="15883" width="11.109375" style="277" customWidth="1"/>
    <col min="15884" max="16128" width="9" style="277"/>
    <col min="16129" max="16129" width="3.33203125" style="277" customWidth="1"/>
    <col min="16130" max="16131" width="3.109375" style="277" customWidth="1"/>
    <col min="16132" max="16132" width="11.21875" style="277" customWidth="1"/>
    <col min="16133" max="16133" width="18.6640625" style="277" customWidth="1"/>
    <col min="16134" max="16134" width="2.88671875" style="277" bestFit="1" customWidth="1"/>
    <col min="16135" max="16135" width="18.6640625" style="277" customWidth="1"/>
    <col min="16136" max="16136" width="3.109375" style="277" bestFit="1" customWidth="1"/>
    <col min="16137" max="16138" width="11.21875" style="277" customWidth="1"/>
    <col min="16139" max="16139" width="11.109375" style="277" customWidth="1"/>
    <col min="16140" max="16384" width="9" style="277"/>
  </cols>
  <sheetData>
    <row r="1" spans="1:11" x14ac:dyDescent="0.2">
      <c r="A1" s="276"/>
      <c r="B1" s="276"/>
      <c r="C1" s="276"/>
      <c r="D1" s="276"/>
      <c r="E1" s="276"/>
      <c r="F1" s="276"/>
      <c r="G1" s="276"/>
      <c r="H1" s="276"/>
      <c r="I1" s="276"/>
      <c r="J1" s="276"/>
      <c r="K1" s="257" t="s">
        <v>195</v>
      </c>
    </row>
    <row r="2" spans="1:11" ht="19.8" thickBot="1" x14ac:dyDescent="0.25">
      <c r="A2" s="103" t="s">
        <v>194</v>
      </c>
      <c r="B2" s="103"/>
      <c r="C2" s="103"/>
      <c r="D2" s="103"/>
      <c r="E2" s="103"/>
      <c r="F2" s="103"/>
      <c r="G2" s="103"/>
      <c r="H2" s="103"/>
      <c r="I2" s="103"/>
      <c r="J2" s="103"/>
      <c r="K2" s="102" t="s">
        <v>156</v>
      </c>
    </row>
    <row r="3" spans="1:11" ht="20.100000000000001" customHeight="1" thickBot="1" x14ac:dyDescent="0.25">
      <c r="A3" s="101" t="s">
        <v>193</v>
      </c>
      <c r="B3" s="100"/>
      <c r="C3" s="100"/>
      <c r="D3" s="100"/>
      <c r="E3" s="536" t="s">
        <v>192</v>
      </c>
      <c r="F3" s="537"/>
      <c r="G3" s="534" t="s">
        <v>191</v>
      </c>
      <c r="H3" s="535"/>
      <c r="I3" s="278" t="s">
        <v>190</v>
      </c>
      <c r="J3" s="100"/>
      <c r="K3" s="279"/>
    </row>
    <row r="4" spans="1:11" ht="21" customHeight="1" x14ac:dyDescent="0.2">
      <c r="A4" s="458" t="s">
        <v>189</v>
      </c>
      <c r="B4" s="459"/>
      <c r="C4" s="459"/>
      <c r="D4" s="460"/>
      <c r="E4" s="98" t="s">
        <v>181</v>
      </c>
      <c r="F4" s="99"/>
      <c r="G4" s="448" t="s">
        <v>486</v>
      </c>
      <c r="H4" s="449"/>
      <c r="I4" s="280"/>
      <c r="J4" s="281"/>
      <c r="K4" s="282"/>
    </row>
    <row r="5" spans="1:11" ht="17.25" customHeight="1" x14ac:dyDescent="0.2">
      <c r="A5" s="461"/>
      <c r="B5" s="462"/>
      <c r="C5" s="462"/>
      <c r="D5" s="463"/>
      <c r="E5" s="358">
        <f>【別紙４】車両購入明細一覧表!M12</f>
        <v>0</v>
      </c>
      <c r="F5" s="91" t="s">
        <v>183</v>
      </c>
      <c r="G5" s="359">
        <f>【別紙４】車両購入明細一覧表!M7+【別紙４】車両購入明細一覧表!M11</f>
        <v>0</v>
      </c>
      <c r="H5" s="91" t="s">
        <v>183</v>
      </c>
      <c r="I5" s="283"/>
      <c r="J5" s="284"/>
      <c r="K5" s="285"/>
    </row>
    <row r="6" spans="1:11" ht="9.75" customHeight="1" x14ac:dyDescent="0.2">
      <c r="A6" s="461"/>
      <c r="B6" s="462"/>
      <c r="C6" s="462"/>
      <c r="D6" s="463"/>
      <c r="E6" s="85" t="s">
        <v>188</v>
      </c>
      <c r="F6" s="99"/>
      <c r="G6" s="256" t="s">
        <v>187</v>
      </c>
      <c r="H6" s="99"/>
      <c r="I6" s="286"/>
      <c r="J6" s="81"/>
      <c r="K6" s="287"/>
    </row>
    <row r="7" spans="1:11" ht="19.5" customHeight="1" x14ac:dyDescent="0.2">
      <c r="A7" s="464"/>
      <c r="B7" s="465"/>
      <c r="C7" s="465"/>
      <c r="D7" s="466"/>
      <c r="E7" s="360">
        <f>【別紙４】車両購入明細一覧表!M14*2</f>
        <v>0</v>
      </c>
      <c r="F7" s="86" t="s">
        <v>183</v>
      </c>
      <c r="G7" s="392">
        <f>【別紙４】車両購入明細一覧表!M14</f>
        <v>0</v>
      </c>
      <c r="H7" s="393" t="s">
        <v>183</v>
      </c>
      <c r="I7" s="288"/>
      <c r="J7" s="81"/>
      <c r="K7" s="287"/>
    </row>
    <row r="8" spans="1:11" ht="20.25" customHeight="1" x14ac:dyDescent="0.2">
      <c r="A8" s="467" t="s">
        <v>186</v>
      </c>
      <c r="B8" s="468"/>
      <c r="C8" s="468"/>
      <c r="D8" s="469"/>
      <c r="E8" s="98" t="s">
        <v>181</v>
      </c>
      <c r="F8" s="96"/>
      <c r="G8" s="450" t="s">
        <v>486</v>
      </c>
      <c r="H8" s="451"/>
      <c r="I8" s="289"/>
      <c r="J8" s="290"/>
      <c r="K8" s="291"/>
    </row>
    <row r="9" spans="1:11" ht="16.5" customHeight="1" x14ac:dyDescent="0.2">
      <c r="A9" s="461"/>
      <c r="B9" s="462"/>
      <c r="C9" s="462"/>
      <c r="D9" s="463"/>
      <c r="E9" s="358">
        <f>【別紙２】車両費等明細!H9+【別紙２】車両費等明細!H7</f>
        <v>0</v>
      </c>
      <c r="F9" s="91" t="s">
        <v>183</v>
      </c>
      <c r="G9" s="359">
        <f>【別紙２】車両費等明細!H7+【別紙２】車両費等明細!H8*6</f>
        <v>0</v>
      </c>
      <c r="H9" s="91" t="s">
        <v>183</v>
      </c>
      <c r="I9" s="292"/>
      <c r="J9" s="284"/>
      <c r="K9" s="285"/>
    </row>
    <row r="10" spans="1:11" ht="9" customHeight="1" x14ac:dyDescent="0.2">
      <c r="A10" s="461"/>
      <c r="B10" s="462"/>
      <c r="C10" s="462"/>
      <c r="D10" s="463"/>
      <c r="E10" s="85" t="s">
        <v>184</v>
      </c>
      <c r="F10" s="99"/>
      <c r="G10" s="256" t="s">
        <v>487</v>
      </c>
      <c r="H10" s="99"/>
      <c r="I10" s="286"/>
      <c r="J10" s="81"/>
      <c r="K10" s="287"/>
    </row>
    <row r="11" spans="1:11" ht="18" customHeight="1" x14ac:dyDescent="0.2">
      <c r="A11" s="464"/>
      <c r="B11" s="465"/>
      <c r="C11" s="465"/>
      <c r="D11" s="466"/>
      <c r="E11" s="360">
        <f>【別紙２】車両費等明細!H11</f>
        <v>0</v>
      </c>
      <c r="F11" s="86" t="s">
        <v>183</v>
      </c>
      <c r="G11" s="361">
        <f>【別紙２】車両費等明細!H10*6+【別紙２】車両費等明細!H7</f>
        <v>0</v>
      </c>
      <c r="H11" s="86" t="s">
        <v>183</v>
      </c>
      <c r="I11" s="293"/>
      <c r="J11" s="81"/>
      <c r="K11" s="287"/>
    </row>
    <row r="12" spans="1:11" ht="18" customHeight="1" x14ac:dyDescent="0.2">
      <c r="A12" s="467" t="s">
        <v>185</v>
      </c>
      <c r="B12" s="468"/>
      <c r="C12" s="468"/>
      <c r="D12" s="469"/>
      <c r="E12" s="98" t="s">
        <v>181</v>
      </c>
      <c r="F12" s="96"/>
      <c r="G12" s="450" t="s">
        <v>486</v>
      </c>
      <c r="H12" s="451"/>
      <c r="I12" s="289"/>
      <c r="J12" s="290"/>
      <c r="K12" s="291"/>
    </row>
    <row r="13" spans="1:11" ht="18" customHeight="1" x14ac:dyDescent="0.2">
      <c r="A13" s="461"/>
      <c r="B13" s="462"/>
      <c r="C13" s="462"/>
      <c r="D13" s="463"/>
      <c r="E13" s="358">
        <f>【別紙２】車両費等明細!H14+【別紙２】車両費等明細!H16</f>
        <v>0</v>
      </c>
      <c r="F13" s="91" t="s">
        <v>183</v>
      </c>
      <c r="G13" s="359">
        <f>【別紙２】車両費等明細!H14+【別紙２】車両費等明細!H15*6</f>
        <v>0</v>
      </c>
      <c r="H13" s="91" t="s">
        <v>183</v>
      </c>
      <c r="I13" s="292"/>
      <c r="J13" s="284"/>
      <c r="K13" s="285"/>
    </row>
    <row r="14" spans="1:11" ht="13.5" customHeight="1" x14ac:dyDescent="0.2">
      <c r="A14" s="461"/>
      <c r="B14" s="462"/>
      <c r="C14" s="462"/>
      <c r="D14" s="463"/>
      <c r="E14" s="85" t="s">
        <v>184</v>
      </c>
      <c r="F14" s="99"/>
      <c r="G14" s="340" t="s">
        <v>487</v>
      </c>
      <c r="H14" s="99"/>
      <c r="I14" s="286"/>
      <c r="J14" s="81"/>
      <c r="K14" s="287"/>
    </row>
    <row r="15" spans="1:11" ht="18" customHeight="1" x14ac:dyDescent="0.2">
      <c r="A15" s="464"/>
      <c r="B15" s="465"/>
      <c r="C15" s="465"/>
      <c r="D15" s="466"/>
      <c r="E15" s="360">
        <f>【別紙２】車両費等明細!H18</f>
        <v>0</v>
      </c>
      <c r="F15" s="86" t="s">
        <v>183</v>
      </c>
      <c r="G15" s="361">
        <f>【別紙２】車両費等明細!H14+【別紙２】車両費等明細!H17*6</f>
        <v>0</v>
      </c>
      <c r="H15" s="86" t="s">
        <v>183</v>
      </c>
      <c r="I15" s="294"/>
      <c r="J15" s="295"/>
      <c r="K15" s="296"/>
    </row>
    <row r="16" spans="1:11" ht="11.25" customHeight="1" x14ac:dyDescent="0.2">
      <c r="A16" s="470" t="s">
        <v>182</v>
      </c>
      <c r="B16" s="471"/>
      <c r="C16" s="471"/>
      <c r="D16" s="472"/>
      <c r="E16" s="98" t="s">
        <v>181</v>
      </c>
      <c r="F16" s="96"/>
      <c r="G16" s="97" t="s">
        <v>165</v>
      </c>
      <c r="H16" s="96"/>
      <c r="I16" s="297"/>
      <c r="J16" s="81"/>
      <c r="K16" s="287"/>
    </row>
    <row r="17" spans="1:11" ht="18" customHeight="1" x14ac:dyDescent="0.2">
      <c r="A17" s="473"/>
      <c r="B17" s="474"/>
      <c r="C17" s="474"/>
      <c r="D17" s="475"/>
      <c r="E17" s="353">
        <f>【別紙２】車両費等明細!B58</f>
        <v>0</v>
      </c>
      <c r="F17" s="86" t="s">
        <v>160</v>
      </c>
      <c r="G17" s="354">
        <f>E17</f>
        <v>0</v>
      </c>
      <c r="H17" s="86" t="s">
        <v>160</v>
      </c>
      <c r="I17" s="298"/>
      <c r="J17" s="295"/>
      <c r="K17" s="296"/>
    </row>
    <row r="18" spans="1:11" ht="11.25" customHeight="1" x14ac:dyDescent="0.2">
      <c r="A18" s="259"/>
      <c r="B18" s="480" t="s">
        <v>180</v>
      </c>
      <c r="C18" s="476" t="s">
        <v>175</v>
      </c>
      <c r="D18" s="477"/>
      <c r="E18" s="93" t="s">
        <v>179</v>
      </c>
      <c r="F18" s="92"/>
      <c r="G18" s="547"/>
      <c r="H18" s="548"/>
      <c r="I18" s="508"/>
      <c r="J18" s="509"/>
      <c r="K18" s="510"/>
    </row>
    <row r="19" spans="1:11" ht="18" customHeight="1" x14ac:dyDescent="0.2">
      <c r="A19" s="260" t="s">
        <v>408</v>
      </c>
      <c r="B19" s="481"/>
      <c r="C19" s="478"/>
      <c r="D19" s="479"/>
      <c r="E19" s="351">
        <f>'【別紙３－１】運転資金'!N17</f>
        <v>0</v>
      </c>
      <c r="F19" s="91" t="s">
        <v>160</v>
      </c>
      <c r="G19" s="549"/>
      <c r="H19" s="550"/>
      <c r="I19" s="496"/>
      <c r="J19" s="497"/>
      <c r="K19" s="498"/>
    </row>
    <row r="20" spans="1:11" ht="13.5" customHeight="1" x14ac:dyDescent="0.2">
      <c r="A20" s="506" t="s">
        <v>178</v>
      </c>
      <c r="B20" s="481"/>
      <c r="C20" s="482" t="s">
        <v>177</v>
      </c>
      <c r="D20" s="483"/>
      <c r="E20" s="90" t="s">
        <v>409</v>
      </c>
      <c r="F20" s="89"/>
      <c r="G20" s="553"/>
      <c r="H20" s="554"/>
      <c r="I20" s="493"/>
      <c r="J20" s="494"/>
      <c r="K20" s="495"/>
    </row>
    <row r="21" spans="1:11" ht="18" customHeight="1" x14ac:dyDescent="0.2">
      <c r="A21" s="506"/>
      <c r="B21" s="481"/>
      <c r="C21" s="484"/>
      <c r="D21" s="485"/>
      <c r="E21" s="351" t="str">
        <f>'【別紙３－１】運転資金'!N18</f>
        <v/>
      </c>
      <c r="F21" s="91" t="s">
        <v>160</v>
      </c>
      <c r="G21" s="553"/>
      <c r="H21" s="554"/>
      <c r="I21" s="496"/>
      <c r="J21" s="497"/>
      <c r="K21" s="498"/>
    </row>
    <row r="22" spans="1:11" ht="10.5" customHeight="1" x14ac:dyDescent="0.2">
      <c r="A22" s="506"/>
      <c r="B22" s="481"/>
      <c r="C22" s="482" t="s">
        <v>176</v>
      </c>
      <c r="D22" s="483"/>
      <c r="E22" s="90" t="s">
        <v>409</v>
      </c>
      <c r="F22" s="89"/>
      <c r="G22" s="551"/>
      <c r="H22" s="552"/>
      <c r="I22" s="493"/>
      <c r="J22" s="494"/>
      <c r="K22" s="495"/>
    </row>
    <row r="23" spans="1:11" ht="18" customHeight="1" x14ac:dyDescent="0.2">
      <c r="A23" s="506"/>
      <c r="B23" s="481"/>
      <c r="C23" s="484"/>
      <c r="D23" s="485"/>
      <c r="E23" s="351">
        <f>'【別紙３－１】運転資金'!N22</f>
        <v>0</v>
      </c>
      <c r="F23" s="91" t="s">
        <v>160</v>
      </c>
      <c r="G23" s="551"/>
      <c r="H23" s="552"/>
      <c r="I23" s="496"/>
      <c r="J23" s="497"/>
      <c r="K23" s="498"/>
    </row>
    <row r="24" spans="1:11" ht="11.25" customHeight="1" x14ac:dyDescent="0.2">
      <c r="A24" s="506"/>
      <c r="B24" s="481"/>
      <c r="C24" s="482" t="s">
        <v>174</v>
      </c>
      <c r="D24" s="483"/>
      <c r="E24" s="90" t="s">
        <v>409</v>
      </c>
      <c r="F24" s="89"/>
      <c r="G24" s="551"/>
      <c r="H24" s="552"/>
      <c r="I24" s="493"/>
      <c r="J24" s="494"/>
      <c r="K24" s="495"/>
    </row>
    <row r="25" spans="1:11" ht="18" customHeight="1" x14ac:dyDescent="0.2">
      <c r="A25" s="506"/>
      <c r="B25" s="481"/>
      <c r="C25" s="484"/>
      <c r="D25" s="485"/>
      <c r="E25" s="351">
        <f>'【別紙３－１】運転資金'!N23</f>
        <v>0</v>
      </c>
      <c r="F25" s="91" t="s">
        <v>160</v>
      </c>
      <c r="G25" s="551"/>
      <c r="H25" s="552"/>
      <c r="I25" s="496"/>
      <c r="J25" s="497"/>
      <c r="K25" s="498"/>
    </row>
    <row r="26" spans="1:11" ht="11.25" customHeight="1" x14ac:dyDescent="0.2">
      <c r="A26" s="507"/>
      <c r="B26" s="557" t="s">
        <v>410</v>
      </c>
      <c r="C26" s="511" t="s">
        <v>175</v>
      </c>
      <c r="D26" s="512"/>
      <c r="E26" s="90" t="s">
        <v>409</v>
      </c>
      <c r="F26" s="89"/>
      <c r="G26" s="551"/>
      <c r="H26" s="552"/>
      <c r="I26" s="493"/>
      <c r="J26" s="494"/>
      <c r="K26" s="495"/>
    </row>
    <row r="27" spans="1:11" ht="18" customHeight="1" x14ac:dyDescent="0.2">
      <c r="A27" s="507"/>
      <c r="B27" s="558"/>
      <c r="C27" s="513"/>
      <c r="D27" s="514"/>
      <c r="E27" s="351">
        <f>'【別紙３－１】運転資金'!N31</f>
        <v>0</v>
      </c>
      <c r="F27" s="91" t="s">
        <v>160</v>
      </c>
      <c r="G27" s="551"/>
      <c r="H27" s="552"/>
      <c r="I27" s="496"/>
      <c r="J27" s="497"/>
      <c r="K27" s="498"/>
    </row>
    <row r="28" spans="1:11" ht="11.25" customHeight="1" x14ac:dyDescent="0.2">
      <c r="A28" s="507"/>
      <c r="B28" s="558"/>
      <c r="C28" s="515" t="s">
        <v>174</v>
      </c>
      <c r="D28" s="516"/>
      <c r="E28" s="90" t="s">
        <v>409</v>
      </c>
      <c r="F28" s="89"/>
      <c r="G28" s="553"/>
      <c r="H28" s="554"/>
      <c r="I28" s="493"/>
      <c r="J28" s="494"/>
      <c r="K28" s="495"/>
    </row>
    <row r="29" spans="1:11" ht="18" customHeight="1" x14ac:dyDescent="0.2">
      <c r="A29" s="261"/>
      <c r="B29" s="559"/>
      <c r="C29" s="517"/>
      <c r="D29" s="518"/>
      <c r="E29" s="352">
        <f>'【別紙３－１】運転資金'!N32</f>
        <v>0</v>
      </c>
      <c r="F29" s="86" t="s">
        <v>160</v>
      </c>
      <c r="G29" s="555"/>
      <c r="H29" s="556"/>
      <c r="I29" s="499"/>
      <c r="J29" s="500"/>
      <c r="K29" s="501"/>
    </row>
    <row r="30" spans="1:11" ht="11.25" customHeight="1" x14ac:dyDescent="0.2">
      <c r="A30" s="538" t="s">
        <v>166</v>
      </c>
      <c r="B30" s="539"/>
      <c r="C30" s="539"/>
      <c r="D30" s="540"/>
      <c r="E30" s="95"/>
      <c r="F30" s="84"/>
      <c r="G30" s="88" t="s">
        <v>165</v>
      </c>
      <c r="H30" s="94"/>
      <c r="I30" s="286"/>
      <c r="J30" s="81"/>
      <c r="K30" s="287"/>
    </row>
    <row r="31" spans="1:11" ht="18" customHeight="1" x14ac:dyDescent="0.2">
      <c r="A31" s="541"/>
      <c r="B31" s="542"/>
      <c r="C31" s="542"/>
      <c r="D31" s="543"/>
      <c r="E31" s="299">
        <f>SUM(E18:E29)</f>
        <v>0</v>
      </c>
      <c r="F31" s="86" t="s">
        <v>160</v>
      </c>
      <c r="G31" s="300">
        <f>E31</f>
        <v>0</v>
      </c>
      <c r="H31" s="86" t="s">
        <v>160</v>
      </c>
      <c r="I31" s="301"/>
      <c r="J31" s="295"/>
      <c r="K31" s="296"/>
    </row>
    <row r="32" spans="1:11" ht="12.75" customHeight="1" x14ac:dyDescent="0.2">
      <c r="A32" s="570" t="s">
        <v>411</v>
      </c>
      <c r="B32" s="520" t="s">
        <v>173</v>
      </c>
      <c r="C32" s="521"/>
      <c r="D32" s="522"/>
      <c r="E32" s="93" t="s">
        <v>172</v>
      </c>
      <c r="F32" s="92"/>
      <c r="G32" s="547"/>
      <c r="H32" s="548"/>
      <c r="I32" s="508"/>
      <c r="J32" s="509"/>
      <c r="K32" s="510"/>
    </row>
    <row r="33" spans="1:11" ht="18" customHeight="1" x14ac:dyDescent="0.2">
      <c r="A33" s="571"/>
      <c r="B33" s="523"/>
      <c r="C33" s="524"/>
      <c r="D33" s="485"/>
      <c r="E33" s="351">
        <f>'【別紙３－２】保険料等'!L5</f>
        <v>0</v>
      </c>
      <c r="F33" s="91" t="s">
        <v>160</v>
      </c>
      <c r="G33" s="549"/>
      <c r="H33" s="550"/>
      <c r="I33" s="496"/>
      <c r="J33" s="497"/>
      <c r="K33" s="498"/>
    </row>
    <row r="34" spans="1:11" ht="12.75" customHeight="1" x14ac:dyDescent="0.2">
      <c r="A34" s="507" t="s">
        <v>412</v>
      </c>
      <c r="B34" s="525" t="s">
        <v>171</v>
      </c>
      <c r="C34" s="526"/>
      <c r="D34" s="483"/>
      <c r="E34" s="90" t="s">
        <v>413</v>
      </c>
      <c r="F34" s="89"/>
      <c r="G34" s="551"/>
      <c r="H34" s="552"/>
      <c r="I34" s="493"/>
      <c r="J34" s="494"/>
      <c r="K34" s="495"/>
    </row>
    <row r="35" spans="1:11" ht="18" customHeight="1" x14ac:dyDescent="0.2">
      <c r="A35" s="507"/>
      <c r="B35" s="523"/>
      <c r="C35" s="524"/>
      <c r="D35" s="485"/>
      <c r="E35" s="351">
        <f>'【別紙３－２】保険料等'!L7</f>
        <v>0</v>
      </c>
      <c r="F35" s="91" t="s">
        <v>160</v>
      </c>
      <c r="G35" s="551"/>
      <c r="H35" s="552"/>
      <c r="I35" s="496"/>
      <c r="J35" s="497"/>
      <c r="K35" s="498"/>
    </row>
    <row r="36" spans="1:11" ht="12.75" customHeight="1" x14ac:dyDescent="0.2">
      <c r="A36" s="507"/>
      <c r="B36" s="525" t="s">
        <v>170</v>
      </c>
      <c r="C36" s="526"/>
      <c r="D36" s="483"/>
      <c r="E36" s="90" t="s">
        <v>413</v>
      </c>
      <c r="F36" s="89"/>
      <c r="G36" s="551"/>
      <c r="H36" s="552"/>
      <c r="I36" s="493"/>
      <c r="J36" s="494"/>
      <c r="K36" s="495"/>
    </row>
    <row r="37" spans="1:11" ht="18" customHeight="1" x14ac:dyDescent="0.2">
      <c r="A37" s="507"/>
      <c r="B37" s="523"/>
      <c r="C37" s="524"/>
      <c r="D37" s="485"/>
      <c r="E37" s="351">
        <f>'【別紙３－２】保険料等'!L9</f>
        <v>0</v>
      </c>
      <c r="F37" s="91" t="s">
        <v>160</v>
      </c>
      <c r="G37" s="551"/>
      <c r="H37" s="552"/>
      <c r="I37" s="496"/>
      <c r="J37" s="497"/>
      <c r="K37" s="498"/>
    </row>
    <row r="38" spans="1:11" ht="10.5" customHeight="1" x14ac:dyDescent="0.2">
      <c r="A38" s="507"/>
      <c r="B38" s="525" t="s">
        <v>169</v>
      </c>
      <c r="C38" s="526"/>
      <c r="D38" s="483"/>
      <c r="E38" s="90" t="s">
        <v>413</v>
      </c>
      <c r="F38" s="89"/>
      <c r="G38" s="551"/>
      <c r="H38" s="552"/>
      <c r="I38" s="493"/>
      <c r="J38" s="494"/>
      <c r="K38" s="495"/>
    </row>
    <row r="39" spans="1:11" ht="23.25" customHeight="1" x14ac:dyDescent="0.2">
      <c r="A39" s="507"/>
      <c r="B39" s="523"/>
      <c r="C39" s="524"/>
      <c r="D39" s="485"/>
      <c r="E39" s="351">
        <f>'【別紙３－２】保険料等'!L11</f>
        <v>0</v>
      </c>
      <c r="F39" s="91" t="s">
        <v>160</v>
      </c>
      <c r="G39" s="551"/>
      <c r="H39" s="552"/>
      <c r="I39" s="496"/>
      <c r="J39" s="497"/>
      <c r="K39" s="498"/>
    </row>
    <row r="40" spans="1:11" ht="11.25" customHeight="1" x14ac:dyDescent="0.2">
      <c r="A40" s="507"/>
      <c r="B40" s="525" t="s">
        <v>454</v>
      </c>
      <c r="C40" s="526"/>
      <c r="D40" s="483"/>
      <c r="E40" s="90" t="s">
        <v>167</v>
      </c>
      <c r="F40" s="89"/>
      <c r="G40" s="551"/>
      <c r="H40" s="552"/>
      <c r="I40" s="493"/>
      <c r="J40" s="494"/>
      <c r="K40" s="495"/>
    </row>
    <row r="41" spans="1:11" ht="18" customHeight="1" x14ac:dyDescent="0.2">
      <c r="A41" s="507"/>
      <c r="B41" s="560"/>
      <c r="C41" s="561"/>
      <c r="D41" s="562"/>
      <c r="E41" s="351">
        <f>'【別紙３－２】保険料等'!L13</f>
        <v>0</v>
      </c>
      <c r="F41" s="91" t="s">
        <v>160</v>
      </c>
      <c r="G41" s="551"/>
      <c r="H41" s="552"/>
      <c r="I41" s="496"/>
      <c r="J41" s="497"/>
      <c r="K41" s="498"/>
    </row>
    <row r="42" spans="1:11" ht="11.25" customHeight="1" x14ac:dyDescent="0.2">
      <c r="A42" s="507"/>
      <c r="B42" s="566" t="s">
        <v>168</v>
      </c>
      <c r="C42" s="567"/>
      <c r="D42" s="516"/>
      <c r="E42" s="90" t="s">
        <v>167</v>
      </c>
      <c r="F42" s="89"/>
      <c r="G42" s="553"/>
      <c r="H42" s="554"/>
      <c r="I42" s="493"/>
      <c r="J42" s="494"/>
      <c r="K42" s="495"/>
    </row>
    <row r="43" spans="1:11" ht="18" customHeight="1" x14ac:dyDescent="0.2">
      <c r="A43" s="507"/>
      <c r="B43" s="568"/>
      <c r="C43" s="569"/>
      <c r="D43" s="518"/>
      <c r="E43" s="352">
        <f>'【別紙３－２】保険料等'!L15</f>
        <v>90000</v>
      </c>
      <c r="F43" s="86" t="s">
        <v>160</v>
      </c>
      <c r="G43" s="555"/>
      <c r="H43" s="556"/>
      <c r="I43" s="499"/>
      <c r="J43" s="500"/>
      <c r="K43" s="501"/>
    </row>
    <row r="44" spans="1:11" ht="11.25" customHeight="1" x14ac:dyDescent="0.2">
      <c r="A44" s="538" t="s">
        <v>166</v>
      </c>
      <c r="B44" s="539"/>
      <c r="C44" s="539"/>
      <c r="D44" s="540"/>
      <c r="E44" s="85"/>
      <c r="F44" s="87"/>
      <c r="G44" s="88" t="s">
        <v>165</v>
      </c>
      <c r="H44" s="87"/>
      <c r="I44" s="286"/>
      <c r="J44" s="81"/>
      <c r="K44" s="287"/>
    </row>
    <row r="45" spans="1:11" ht="18" customHeight="1" x14ac:dyDescent="0.2">
      <c r="A45" s="541"/>
      <c r="B45" s="542"/>
      <c r="C45" s="542"/>
      <c r="D45" s="543"/>
      <c r="E45" s="299">
        <f>IF(E34="","",SUM(E32:E43))</f>
        <v>90000</v>
      </c>
      <c r="F45" s="86" t="s">
        <v>160</v>
      </c>
      <c r="G45" s="300">
        <f>E45</f>
        <v>90000</v>
      </c>
      <c r="H45" s="86" t="s">
        <v>160</v>
      </c>
      <c r="I45" s="301"/>
      <c r="J45" s="295"/>
      <c r="K45" s="296"/>
    </row>
    <row r="46" spans="1:11" ht="11.25" customHeight="1" x14ac:dyDescent="0.2">
      <c r="A46" s="467" t="s">
        <v>164</v>
      </c>
      <c r="B46" s="468"/>
      <c r="C46" s="468"/>
      <c r="D46" s="469"/>
      <c r="E46" s="85" t="s">
        <v>414</v>
      </c>
      <c r="F46" s="84"/>
      <c r="G46" s="256" t="s">
        <v>415</v>
      </c>
      <c r="H46" s="84"/>
      <c r="I46" s="286"/>
      <c r="J46" s="81"/>
      <c r="K46" s="287"/>
    </row>
    <row r="47" spans="1:11" ht="18" customHeight="1" thickBot="1" x14ac:dyDescent="0.25">
      <c r="A47" s="544"/>
      <c r="B47" s="545"/>
      <c r="C47" s="545"/>
      <c r="D47" s="546"/>
      <c r="E47" s="355">
        <f>'【別紙３－２】保険料等'!L18</f>
        <v>0</v>
      </c>
      <c r="F47" s="83" t="s">
        <v>160</v>
      </c>
      <c r="G47" s="302">
        <f>E47</f>
        <v>0</v>
      </c>
      <c r="H47" s="83" t="s">
        <v>160</v>
      </c>
      <c r="I47" s="303"/>
      <c r="J47" s="304"/>
      <c r="K47" s="305"/>
    </row>
    <row r="48" spans="1:11" ht="20.25" customHeight="1" thickTop="1" thickBot="1" x14ac:dyDescent="0.25">
      <c r="A48" s="488" t="s">
        <v>163</v>
      </c>
      <c r="B48" s="489"/>
      <c r="C48" s="489"/>
      <c r="D48" s="490"/>
      <c r="E48" s="306">
        <f>SUM(E5,E7,E9,E11,E13,E15,E17,E31,E45,E47)</f>
        <v>90000</v>
      </c>
      <c r="F48" s="82" t="s">
        <v>160</v>
      </c>
      <c r="G48" s="307">
        <f>SUM(G5,G7,G9,G11,G13,G15,G17,G31,G45,G47)</f>
        <v>90000</v>
      </c>
      <c r="H48" s="82" t="s">
        <v>160</v>
      </c>
      <c r="I48" s="258"/>
      <c r="J48" s="81"/>
      <c r="K48" s="308"/>
    </row>
    <row r="49" spans="1:11" ht="22.5" customHeight="1" thickTop="1" thickBot="1" x14ac:dyDescent="0.25">
      <c r="A49" s="488" t="s">
        <v>162</v>
      </c>
      <c r="B49" s="489"/>
      <c r="C49" s="489"/>
      <c r="D49" s="490"/>
      <c r="E49" s="309">
        <f>ROUNDUP(E48/2,0)</f>
        <v>45000</v>
      </c>
      <c r="F49" s="80" t="s">
        <v>160</v>
      </c>
      <c r="G49" s="491"/>
      <c r="H49" s="492"/>
      <c r="I49" s="310"/>
      <c r="J49" s="79"/>
      <c r="K49" s="311"/>
    </row>
    <row r="50" spans="1:11" ht="18" customHeight="1" thickTop="1" thickBot="1" x14ac:dyDescent="0.25">
      <c r="A50" s="563" t="s">
        <v>161</v>
      </c>
      <c r="B50" s="564"/>
      <c r="C50" s="564"/>
      <c r="D50" s="565"/>
      <c r="E50" s="486">
        <f>E60</f>
        <v>0</v>
      </c>
      <c r="F50" s="487"/>
      <c r="G50" s="487"/>
      <c r="H50" s="78" t="s">
        <v>160</v>
      </c>
      <c r="I50" s="312"/>
      <c r="J50" s="77"/>
      <c r="K50" s="313"/>
    </row>
    <row r="51" spans="1:11" x14ac:dyDescent="0.2">
      <c r="A51" s="314" t="s">
        <v>159</v>
      </c>
      <c r="B51" s="314"/>
      <c r="C51" s="314"/>
      <c r="D51" s="314"/>
      <c r="E51" s="314"/>
      <c r="F51" s="314"/>
      <c r="G51" s="314"/>
      <c r="H51" s="314"/>
      <c r="I51" s="314"/>
      <c r="J51" s="314"/>
      <c r="K51" s="314"/>
    </row>
    <row r="52" spans="1:11" x14ac:dyDescent="0.2">
      <c r="A52" s="277" t="s">
        <v>158</v>
      </c>
    </row>
    <row r="53" spans="1:11" ht="11.25" customHeight="1" x14ac:dyDescent="0.2"/>
    <row r="54" spans="1:11" ht="13.8" thickBot="1" x14ac:dyDescent="0.25">
      <c r="A54" s="277" t="s">
        <v>157</v>
      </c>
      <c r="K54" s="315" t="s">
        <v>156</v>
      </c>
    </row>
    <row r="55" spans="1:11" ht="15" customHeight="1" x14ac:dyDescent="0.2">
      <c r="A55" s="519" t="s">
        <v>155</v>
      </c>
      <c r="B55" s="452"/>
      <c r="C55" s="452"/>
      <c r="D55" s="452"/>
      <c r="E55" s="452" t="s">
        <v>154</v>
      </c>
      <c r="F55" s="452"/>
      <c r="G55" s="452"/>
      <c r="H55" s="452"/>
      <c r="I55" s="452"/>
      <c r="J55" s="452"/>
      <c r="K55" s="453"/>
    </row>
    <row r="56" spans="1:11" ht="18" customHeight="1" x14ac:dyDescent="0.2">
      <c r="A56" s="454" t="s">
        <v>153</v>
      </c>
      <c r="B56" s="455"/>
      <c r="C56" s="455"/>
      <c r="D56" s="455"/>
      <c r="E56" s="456"/>
      <c r="F56" s="456"/>
      <c r="G56" s="456"/>
      <c r="H56" s="456"/>
      <c r="I56" s="456"/>
      <c r="J56" s="456"/>
      <c r="K56" s="457"/>
    </row>
    <row r="57" spans="1:11" x14ac:dyDescent="0.2">
      <c r="A57" s="531" t="s">
        <v>152</v>
      </c>
      <c r="B57" s="455"/>
      <c r="C57" s="455"/>
      <c r="D57" s="455"/>
      <c r="E57" s="504"/>
      <c r="F57" s="504"/>
      <c r="G57" s="504"/>
      <c r="H57" s="504"/>
      <c r="I57" s="504"/>
      <c r="J57" s="504"/>
      <c r="K57" s="505"/>
    </row>
    <row r="58" spans="1:11" x14ac:dyDescent="0.2">
      <c r="A58" s="454"/>
      <c r="B58" s="455"/>
      <c r="C58" s="455"/>
      <c r="D58" s="455"/>
      <c r="E58" s="532" t="s">
        <v>151</v>
      </c>
      <c r="F58" s="532"/>
      <c r="G58" s="532"/>
      <c r="H58" s="532"/>
      <c r="I58" s="532"/>
      <c r="J58" s="532"/>
      <c r="K58" s="533"/>
    </row>
    <row r="59" spans="1:11" ht="18" customHeight="1" thickBot="1" x14ac:dyDescent="0.25">
      <c r="A59" s="502" t="s">
        <v>150</v>
      </c>
      <c r="B59" s="503"/>
      <c r="C59" s="503"/>
      <c r="D59" s="503"/>
      <c r="E59" s="504"/>
      <c r="F59" s="504"/>
      <c r="G59" s="504"/>
      <c r="H59" s="504"/>
      <c r="I59" s="504"/>
      <c r="J59" s="504"/>
      <c r="K59" s="505"/>
    </row>
    <row r="60" spans="1:11" ht="18" customHeight="1" thickTop="1" thickBot="1" x14ac:dyDescent="0.25">
      <c r="A60" s="527" t="s">
        <v>149</v>
      </c>
      <c r="B60" s="528"/>
      <c r="C60" s="528"/>
      <c r="D60" s="528"/>
      <c r="E60" s="529">
        <f>E56+E57+E59</f>
        <v>0</v>
      </c>
      <c r="F60" s="529"/>
      <c r="G60" s="529"/>
      <c r="H60" s="529"/>
      <c r="I60" s="529"/>
      <c r="J60" s="529"/>
      <c r="K60" s="530"/>
    </row>
    <row r="61" spans="1:11" x14ac:dyDescent="0.2">
      <c r="A61" s="277" t="s">
        <v>148</v>
      </c>
    </row>
    <row r="62" spans="1:11" x14ac:dyDescent="0.2">
      <c r="A62" s="315" t="s">
        <v>458</v>
      </c>
      <c r="B62" s="338"/>
      <c r="C62" s="277" t="s">
        <v>459</v>
      </c>
    </row>
    <row r="63" spans="1:11" x14ac:dyDescent="0.2">
      <c r="A63" s="315" t="s">
        <v>458</v>
      </c>
      <c r="B63" s="316"/>
      <c r="C63" s="277" t="s">
        <v>147</v>
      </c>
    </row>
  </sheetData>
  <mergeCells count="69">
    <mergeCell ref="A50:D50"/>
    <mergeCell ref="B42:D43"/>
    <mergeCell ref="A32:A33"/>
    <mergeCell ref="A34:A43"/>
    <mergeCell ref="I42:K43"/>
    <mergeCell ref="G42:H43"/>
    <mergeCell ref="G32:H33"/>
    <mergeCell ref="I36:K37"/>
    <mergeCell ref="I38:K39"/>
    <mergeCell ref="I40:K41"/>
    <mergeCell ref="G40:H41"/>
    <mergeCell ref="I18:K19"/>
    <mergeCell ref="G20:H21"/>
    <mergeCell ref="G22:H23"/>
    <mergeCell ref="I20:K21"/>
    <mergeCell ref="I22:K23"/>
    <mergeCell ref="G3:H3"/>
    <mergeCell ref="E3:F3"/>
    <mergeCell ref="A44:D45"/>
    <mergeCell ref="A46:D47"/>
    <mergeCell ref="A48:D48"/>
    <mergeCell ref="G18:H19"/>
    <mergeCell ref="G34:H35"/>
    <mergeCell ref="G24:H25"/>
    <mergeCell ref="G26:H27"/>
    <mergeCell ref="G28:H29"/>
    <mergeCell ref="B26:B29"/>
    <mergeCell ref="A30:D31"/>
    <mergeCell ref="B38:D39"/>
    <mergeCell ref="B40:D41"/>
    <mergeCell ref="G36:H37"/>
    <mergeCell ref="G38:H39"/>
    <mergeCell ref="A60:D60"/>
    <mergeCell ref="E60:K60"/>
    <mergeCell ref="A57:D58"/>
    <mergeCell ref="E57:K57"/>
    <mergeCell ref="E58:K58"/>
    <mergeCell ref="I24:K25"/>
    <mergeCell ref="I26:K27"/>
    <mergeCell ref="I28:K29"/>
    <mergeCell ref="A59:D59"/>
    <mergeCell ref="E59:K59"/>
    <mergeCell ref="A20:A28"/>
    <mergeCell ref="C20:D21"/>
    <mergeCell ref="I32:K33"/>
    <mergeCell ref="I34:K35"/>
    <mergeCell ref="C26:D27"/>
    <mergeCell ref="C28:D29"/>
    <mergeCell ref="C22:D23"/>
    <mergeCell ref="A55:D55"/>
    <mergeCell ref="B32:D33"/>
    <mergeCell ref="B34:D35"/>
    <mergeCell ref="B36:D37"/>
    <mergeCell ref="G4:H4"/>
    <mergeCell ref="G8:H8"/>
    <mergeCell ref="G12:H12"/>
    <mergeCell ref="E55:K55"/>
    <mergeCell ref="A56:D56"/>
    <mergeCell ref="E56:K56"/>
    <mergeCell ref="A4:D7"/>
    <mergeCell ref="A8:D11"/>
    <mergeCell ref="A12:D15"/>
    <mergeCell ref="A16:D17"/>
    <mergeCell ref="C18:D19"/>
    <mergeCell ref="B18:B25"/>
    <mergeCell ref="C24:D25"/>
    <mergeCell ref="E50:G50"/>
    <mergeCell ref="A49:D49"/>
    <mergeCell ref="G49:H49"/>
  </mergeCells>
  <phoneticPr fontId="1"/>
  <printOptions horizontalCentered="1"/>
  <pageMargins left="0.59055118110236227" right="0.39370078740157483" top="0.59055118110236227"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2"/>
  <sheetViews>
    <sheetView showZeros="0" view="pageBreakPreview" zoomScaleNormal="100" zoomScaleSheetLayoutView="100" workbookViewId="0"/>
  </sheetViews>
  <sheetFormatPr defaultRowHeight="9.6" x14ac:dyDescent="0.15"/>
  <cols>
    <col min="1" max="1" width="11.33203125" style="114" customWidth="1"/>
    <col min="2" max="2" width="9.88671875" style="114" customWidth="1"/>
    <col min="3" max="3" width="22.6640625" style="114" customWidth="1"/>
    <col min="4" max="4" width="5.109375" style="114" customWidth="1"/>
    <col min="5" max="5" width="2.109375" style="114" customWidth="1"/>
    <col min="6" max="6" width="9" style="114" bestFit="1" customWidth="1"/>
    <col min="7" max="7" width="2.109375" style="114" customWidth="1"/>
    <col min="8" max="8" width="8.21875" style="114" bestFit="1" customWidth="1"/>
    <col min="9" max="9" width="2.109375" style="114" customWidth="1"/>
    <col min="10" max="10" width="11.6640625" style="318" customWidth="1"/>
    <col min="11" max="14" width="2.109375" style="318" customWidth="1"/>
    <col min="15" max="15" width="8" style="318" customWidth="1"/>
    <col min="16" max="97" width="2.109375" style="318" customWidth="1"/>
    <col min="98" max="256" width="9" style="318"/>
    <col min="257" max="257" width="11.33203125" style="318" customWidth="1"/>
    <col min="258" max="258" width="9.88671875" style="318" customWidth="1"/>
    <col min="259" max="259" width="17.21875" style="318" bestFit="1" customWidth="1"/>
    <col min="260" max="260" width="5.109375" style="318" customWidth="1"/>
    <col min="261" max="261" width="2.109375" style="318" customWidth="1"/>
    <col min="262" max="262" width="9" style="318" bestFit="1" customWidth="1"/>
    <col min="263" max="263" width="2.109375" style="318" customWidth="1"/>
    <col min="264" max="264" width="8.21875" style="318" bestFit="1" customWidth="1"/>
    <col min="265" max="265" width="2.109375" style="318" customWidth="1"/>
    <col min="266" max="266" width="17.33203125" style="318" customWidth="1"/>
    <col min="267" max="270" width="2.109375" style="318" customWidth="1"/>
    <col min="271" max="271" width="8" style="318" customWidth="1"/>
    <col min="272" max="353" width="2.109375" style="318" customWidth="1"/>
    <col min="354" max="512" width="9" style="318"/>
    <col min="513" max="513" width="11.33203125" style="318" customWidth="1"/>
    <col min="514" max="514" width="9.88671875" style="318" customWidth="1"/>
    <col min="515" max="515" width="17.21875" style="318" bestFit="1" customWidth="1"/>
    <col min="516" max="516" width="5.109375" style="318" customWidth="1"/>
    <col min="517" max="517" width="2.109375" style="318" customWidth="1"/>
    <col min="518" max="518" width="9" style="318" bestFit="1" customWidth="1"/>
    <col min="519" max="519" width="2.109375" style="318" customWidth="1"/>
    <col min="520" max="520" width="8.21875" style="318" bestFit="1" customWidth="1"/>
    <col min="521" max="521" width="2.109375" style="318" customWidth="1"/>
    <col min="522" max="522" width="17.33203125" style="318" customWidth="1"/>
    <col min="523" max="526" width="2.109375" style="318" customWidth="1"/>
    <col min="527" max="527" width="8" style="318" customWidth="1"/>
    <col min="528" max="609" width="2.109375" style="318" customWidth="1"/>
    <col min="610" max="768" width="9" style="318"/>
    <col min="769" max="769" width="11.33203125" style="318" customWidth="1"/>
    <col min="770" max="770" width="9.88671875" style="318" customWidth="1"/>
    <col min="771" max="771" width="17.21875" style="318" bestFit="1" customWidth="1"/>
    <col min="772" max="772" width="5.109375" style="318" customWidth="1"/>
    <col min="773" max="773" width="2.109375" style="318" customWidth="1"/>
    <col min="774" max="774" width="9" style="318" bestFit="1" customWidth="1"/>
    <col min="775" max="775" width="2.109375" style="318" customWidth="1"/>
    <col min="776" max="776" width="8.21875" style="318" bestFit="1" customWidth="1"/>
    <col min="777" max="777" width="2.109375" style="318" customWidth="1"/>
    <col min="778" max="778" width="17.33203125" style="318" customWidth="1"/>
    <col min="779" max="782" width="2.109375" style="318" customWidth="1"/>
    <col min="783" max="783" width="8" style="318" customWidth="1"/>
    <col min="784" max="865" width="2.109375" style="318" customWidth="1"/>
    <col min="866" max="1024" width="9" style="318"/>
    <col min="1025" max="1025" width="11.33203125" style="318" customWidth="1"/>
    <col min="1026" max="1026" width="9.88671875" style="318" customWidth="1"/>
    <col min="1027" max="1027" width="17.21875" style="318" bestFit="1" customWidth="1"/>
    <col min="1028" max="1028" width="5.109375" style="318" customWidth="1"/>
    <col min="1029" max="1029" width="2.109375" style="318" customWidth="1"/>
    <col min="1030" max="1030" width="9" style="318" bestFit="1" customWidth="1"/>
    <col min="1031" max="1031" width="2.109375" style="318" customWidth="1"/>
    <col min="1032" max="1032" width="8.21875" style="318" bestFit="1" customWidth="1"/>
    <col min="1033" max="1033" width="2.109375" style="318" customWidth="1"/>
    <col min="1034" max="1034" width="17.33203125" style="318" customWidth="1"/>
    <col min="1035" max="1038" width="2.109375" style="318" customWidth="1"/>
    <col min="1039" max="1039" width="8" style="318" customWidth="1"/>
    <col min="1040" max="1121" width="2.109375" style="318" customWidth="1"/>
    <col min="1122" max="1280" width="9" style="318"/>
    <col min="1281" max="1281" width="11.33203125" style="318" customWidth="1"/>
    <col min="1282" max="1282" width="9.88671875" style="318" customWidth="1"/>
    <col min="1283" max="1283" width="17.21875" style="318" bestFit="1" customWidth="1"/>
    <col min="1284" max="1284" width="5.109375" style="318" customWidth="1"/>
    <col min="1285" max="1285" width="2.109375" style="318" customWidth="1"/>
    <col min="1286" max="1286" width="9" style="318" bestFit="1" customWidth="1"/>
    <col min="1287" max="1287" width="2.109375" style="318" customWidth="1"/>
    <col min="1288" max="1288" width="8.21875" style="318" bestFit="1" customWidth="1"/>
    <col min="1289" max="1289" width="2.109375" style="318" customWidth="1"/>
    <col min="1290" max="1290" width="17.33203125" style="318" customWidth="1"/>
    <col min="1291" max="1294" width="2.109375" style="318" customWidth="1"/>
    <col min="1295" max="1295" width="8" style="318" customWidth="1"/>
    <col min="1296" max="1377" width="2.109375" style="318" customWidth="1"/>
    <col min="1378" max="1536" width="9" style="318"/>
    <col min="1537" max="1537" width="11.33203125" style="318" customWidth="1"/>
    <col min="1538" max="1538" width="9.88671875" style="318" customWidth="1"/>
    <col min="1539" max="1539" width="17.21875" style="318" bestFit="1" customWidth="1"/>
    <col min="1540" max="1540" width="5.109375" style="318" customWidth="1"/>
    <col min="1541" max="1541" width="2.109375" style="318" customWidth="1"/>
    <col min="1542" max="1542" width="9" style="318" bestFit="1" customWidth="1"/>
    <col min="1543" max="1543" width="2.109375" style="318" customWidth="1"/>
    <col min="1544" max="1544" width="8.21875" style="318" bestFit="1" customWidth="1"/>
    <col min="1545" max="1545" width="2.109375" style="318" customWidth="1"/>
    <col min="1546" max="1546" width="17.33203125" style="318" customWidth="1"/>
    <col min="1547" max="1550" width="2.109375" style="318" customWidth="1"/>
    <col min="1551" max="1551" width="8" style="318" customWidth="1"/>
    <col min="1552" max="1633" width="2.109375" style="318" customWidth="1"/>
    <col min="1634" max="1792" width="9" style="318"/>
    <col min="1793" max="1793" width="11.33203125" style="318" customWidth="1"/>
    <col min="1794" max="1794" width="9.88671875" style="318" customWidth="1"/>
    <col min="1795" max="1795" width="17.21875" style="318" bestFit="1" customWidth="1"/>
    <col min="1796" max="1796" width="5.109375" style="318" customWidth="1"/>
    <col min="1797" max="1797" width="2.109375" style="318" customWidth="1"/>
    <col min="1798" max="1798" width="9" style="318" bestFit="1" customWidth="1"/>
    <col min="1799" max="1799" width="2.109375" style="318" customWidth="1"/>
    <col min="1800" max="1800" width="8.21875" style="318" bestFit="1" customWidth="1"/>
    <col min="1801" max="1801" width="2.109375" style="318" customWidth="1"/>
    <col min="1802" max="1802" width="17.33203125" style="318" customWidth="1"/>
    <col min="1803" max="1806" width="2.109375" style="318" customWidth="1"/>
    <col min="1807" max="1807" width="8" style="318" customWidth="1"/>
    <col min="1808" max="1889" width="2.109375" style="318" customWidth="1"/>
    <col min="1890" max="2048" width="9" style="318"/>
    <col min="2049" max="2049" width="11.33203125" style="318" customWidth="1"/>
    <col min="2050" max="2050" width="9.88671875" style="318" customWidth="1"/>
    <col min="2051" max="2051" width="17.21875" style="318" bestFit="1" customWidth="1"/>
    <col min="2052" max="2052" width="5.109375" style="318" customWidth="1"/>
    <col min="2053" max="2053" width="2.109375" style="318" customWidth="1"/>
    <col min="2054" max="2054" width="9" style="318" bestFit="1" customWidth="1"/>
    <col min="2055" max="2055" width="2.109375" style="318" customWidth="1"/>
    <col min="2056" max="2056" width="8.21875" style="318" bestFit="1" customWidth="1"/>
    <col min="2057" max="2057" width="2.109375" style="318" customWidth="1"/>
    <col min="2058" max="2058" width="17.33203125" style="318" customWidth="1"/>
    <col min="2059" max="2062" width="2.109375" style="318" customWidth="1"/>
    <col min="2063" max="2063" width="8" style="318" customWidth="1"/>
    <col min="2064" max="2145" width="2.109375" style="318" customWidth="1"/>
    <col min="2146" max="2304" width="9" style="318"/>
    <col min="2305" max="2305" width="11.33203125" style="318" customWidth="1"/>
    <col min="2306" max="2306" width="9.88671875" style="318" customWidth="1"/>
    <col min="2307" max="2307" width="17.21875" style="318" bestFit="1" customWidth="1"/>
    <col min="2308" max="2308" width="5.109375" style="318" customWidth="1"/>
    <col min="2309" max="2309" width="2.109375" style="318" customWidth="1"/>
    <col min="2310" max="2310" width="9" style="318" bestFit="1" customWidth="1"/>
    <col min="2311" max="2311" width="2.109375" style="318" customWidth="1"/>
    <col min="2312" max="2312" width="8.21875" style="318" bestFit="1" customWidth="1"/>
    <col min="2313" max="2313" width="2.109375" style="318" customWidth="1"/>
    <col min="2314" max="2314" width="17.33203125" style="318" customWidth="1"/>
    <col min="2315" max="2318" width="2.109375" style="318" customWidth="1"/>
    <col min="2319" max="2319" width="8" style="318" customWidth="1"/>
    <col min="2320" max="2401" width="2.109375" style="318" customWidth="1"/>
    <col min="2402" max="2560" width="9" style="318"/>
    <col min="2561" max="2561" width="11.33203125" style="318" customWidth="1"/>
    <col min="2562" max="2562" width="9.88671875" style="318" customWidth="1"/>
    <col min="2563" max="2563" width="17.21875" style="318" bestFit="1" customWidth="1"/>
    <col min="2564" max="2564" width="5.109375" style="318" customWidth="1"/>
    <col min="2565" max="2565" width="2.109375" style="318" customWidth="1"/>
    <col min="2566" max="2566" width="9" style="318" bestFit="1" customWidth="1"/>
    <col min="2567" max="2567" width="2.109375" style="318" customWidth="1"/>
    <col min="2568" max="2568" width="8.21875" style="318" bestFit="1" customWidth="1"/>
    <col min="2569" max="2569" width="2.109375" style="318" customWidth="1"/>
    <col min="2570" max="2570" width="17.33203125" style="318" customWidth="1"/>
    <col min="2571" max="2574" width="2.109375" style="318" customWidth="1"/>
    <col min="2575" max="2575" width="8" style="318" customWidth="1"/>
    <col min="2576" max="2657" width="2.109375" style="318" customWidth="1"/>
    <col min="2658" max="2816" width="9" style="318"/>
    <col min="2817" max="2817" width="11.33203125" style="318" customWidth="1"/>
    <col min="2818" max="2818" width="9.88671875" style="318" customWidth="1"/>
    <col min="2819" max="2819" width="17.21875" style="318" bestFit="1" customWidth="1"/>
    <col min="2820" max="2820" width="5.109375" style="318" customWidth="1"/>
    <col min="2821" max="2821" width="2.109375" style="318" customWidth="1"/>
    <col min="2822" max="2822" width="9" style="318" bestFit="1" customWidth="1"/>
    <col min="2823" max="2823" width="2.109375" style="318" customWidth="1"/>
    <col min="2824" max="2824" width="8.21875" style="318" bestFit="1" customWidth="1"/>
    <col min="2825" max="2825" width="2.109375" style="318" customWidth="1"/>
    <col min="2826" max="2826" width="17.33203125" style="318" customWidth="1"/>
    <col min="2827" max="2830" width="2.109375" style="318" customWidth="1"/>
    <col min="2831" max="2831" width="8" style="318" customWidth="1"/>
    <col min="2832" max="2913" width="2.109375" style="318" customWidth="1"/>
    <col min="2914" max="3072" width="9" style="318"/>
    <col min="3073" max="3073" width="11.33203125" style="318" customWidth="1"/>
    <col min="3074" max="3074" width="9.88671875" style="318" customWidth="1"/>
    <col min="3075" max="3075" width="17.21875" style="318" bestFit="1" customWidth="1"/>
    <col min="3076" max="3076" width="5.109375" style="318" customWidth="1"/>
    <col min="3077" max="3077" width="2.109375" style="318" customWidth="1"/>
    <col min="3078" max="3078" width="9" style="318" bestFit="1" customWidth="1"/>
    <col min="3079" max="3079" width="2.109375" style="318" customWidth="1"/>
    <col min="3080" max="3080" width="8.21875" style="318" bestFit="1" customWidth="1"/>
    <col min="3081" max="3081" width="2.109375" style="318" customWidth="1"/>
    <col min="3082" max="3082" width="17.33203125" style="318" customWidth="1"/>
    <col min="3083" max="3086" width="2.109375" style="318" customWidth="1"/>
    <col min="3087" max="3087" width="8" style="318" customWidth="1"/>
    <col min="3088" max="3169" width="2.109375" style="318" customWidth="1"/>
    <col min="3170" max="3328" width="9" style="318"/>
    <col min="3329" max="3329" width="11.33203125" style="318" customWidth="1"/>
    <col min="3330" max="3330" width="9.88671875" style="318" customWidth="1"/>
    <col min="3331" max="3331" width="17.21875" style="318" bestFit="1" customWidth="1"/>
    <col min="3332" max="3332" width="5.109375" style="318" customWidth="1"/>
    <col min="3333" max="3333" width="2.109375" style="318" customWidth="1"/>
    <col min="3334" max="3334" width="9" style="318" bestFit="1" customWidth="1"/>
    <col min="3335" max="3335" width="2.109375" style="318" customWidth="1"/>
    <col min="3336" max="3336" width="8.21875" style="318" bestFit="1" customWidth="1"/>
    <col min="3337" max="3337" width="2.109375" style="318" customWidth="1"/>
    <col min="3338" max="3338" width="17.33203125" style="318" customWidth="1"/>
    <col min="3339" max="3342" width="2.109375" style="318" customWidth="1"/>
    <col min="3343" max="3343" width="8" style="318" customWidth="1"/>
    <col min="3344" max="3425" width="2.109375" style="318" customWidth="1"/>
    <col min="3426" max="3584" width="9" style="318"/>
    <col min="3585" max="3585" width="11.33203125" style="318" customWidth="1"/>
    <col min="3586" max="3586" width="9.88671875" style="318" customWidth="1"/>
    <col min="3587" max="3587" width="17.21875" style="318" bestFit="1" customWidth="1"/>
    <col min="3588" max="3588" width="5.109375" style="318" customWidth="1"/>
    <col min="3589" max="3589" width="2.109375" style="318" customWidth="1"/>
    <col min="3590" max="3590" width="9" style="318" bestFit="1" customWidth="1"/>
    <col min="3591" max="3591" width="2.109375" style="318" customWidth="1"/>
    <col min="3592" max="3592" width="8.21875" style="318" bestFit="1" customWidth="1"/>
    <col min="3593" max="3593" width="2.109375" style="318" customWidth="1"/>
    <col min="3594" max="3594" width="17.33203125" style="318" customWidth="1"/>
    <col min="3595" max="3598" width="2.109375" style="318" customWidth="1"/>
    <col min="3599" max="3599" width="8" style="318" customWidth="1"/>
    <col min="3600" max="3681" width="2.109375" style="318" customWidth="1"/>
    <col min="3682" max="3840" width="9" style="318"/>
    <col min="3841" max="3841" width="11.33203125" style="318" customWidth="1"/>
    <col min="3842" max="3842" width="9.88671875" style="318" customWidth="1"/>
    <col min="3843" max="3843" width="17.21875" style="318" bestFit="1" customWidth="1"/>
    <col min="3844" max="3844" width="5.109375" style="318" customWidth="1"/>
    <col min="3845" max="3845" width="2.109375" style="318" customWidth="1"/>
    <col min="3846" max="3846" width="9" style="318" bestFit="1" customWidth="1"/>
    <col min="3847" max="3847" width="2.109375" style="318" customWidth="1"/>
    <col min="3848" max="3848" width="8.21875" style="318" bestFit="1" customWidth="1"/>
    <col min="3849" max="3849" width="2.109375" style="318" customWidth="1"/>
    <col min="3850" max="3850" width="17.33203125" style="318" customWidth="1"/>
    <col min="3851" max="3854" width="2.109375" style="318" customWidth="1"/>
    <col min="3855" max="3855" width="8" style="318" customWidth="1"/>
    <col min="3856" max="3937" width="2.109375" style="318" customWidth="1"/>
    <col min="3938" max="4096" width="9" style="318"/>
    <col min="4097" max="4097" width="11.33203125" style="318" customWidth="1"/>
    <col min="4098" max="4098" width="9.88671875" style="318" customWidth="1"/>
    <col min="4099" max="4099" width="17.21875" style="318" bestFit="1" customWidth="1"/>
    <col min="4100" max="4100" width="5.109375" style="318" customWidth="1"/>
    <col min="4101" max="4101" width="2.109375" style="318" customWidth="1"/>
    <col min="4102" max="4102" width="9" style="318" bestFit="1" customWidth="1"/>
    <col min="4103" max="4103" width="2.109375" style="318" customWidth="1"/>
    <col min="4104" max="4104" width="8.21875" style="318" bestFit="1" customWidth="1"/>
    <col min="4105" max="4105" width="2.109375" style="318" customWidth="1"/>
    <col min="4106" max="4106" width="17.33203125" style="318" customWidth="1"/>
    <col min="4107" max="4110" width="2.109375" style="318" customWidth="1"/>
    <col min="4111" max="4111" width="8" style="318" customWidth="1"/>
    <col min="4112" max="4193" width="2.109375" style="318" customWidth="1"/>
    <col min="4194" max="4352" width="9" style="318"/>
    <col min="4353" max="4353" width="11.33203125" style="318" customWidth="1"/>
    <col min="4354" max="4354" width="9.88671875" style="318" customWidth="1"/>
    <col min="4355" max="4355" width="17.21875" style="318" bestFit="1" customWidth="1"/>
    <col min="4356" max="4356" width="5.109375" style="318" customWidth="1"/>
    <col min="4357" max="4357" width="2.109375" style="318" customWidth="1"/>
    <col min="4358" max="4358" width="9" style="318" bestFit="1" customWidth="1"/>
    <col min="4359" max="4359" width="2.109375" style="318" customWidth="1"/>
    <col min="4360" max="4360" width="8.21875" style="318" bestFit="1" customWidth="1"/>
    <col min="4361" max="4361" width="2.109375" style="318" customWidth="1"/>
    <col min="4362" max="4362" width="17.33203125" style="318" customWidth="1"/>
    <col min="4363" max="4366" width="2.109375" style="318" customWidth="1"/>
    <col min="4367" max="4367" width="8" style="318" customWidth="1"/>
    <col min="4368" max="4449" width="2.109375" style="318" customWidth="1"/>
    <col min="4450" max="4608" width="9" style="318"/>
    <col min="4609" max="4609" width="11.33203125" style="318" customWidth="1"/>
    <col min="4610" max="4610" width="9.88671875" style="318" customWidth="1"/>
    <col min="4611" max="4611" width="17.21875" style="318" bestFit="1" customWidth="1"/>
    <col min="4612" max="4612" width="5.109375" style="318" customWidth="1"/>
    <col min="4613" max="4613" width="2.109375" style="318" customWidth="1"/>
    <col min="4614" max="4614" width="9" style="318" bestFit="1" customWidth="1"/>
    <col min="4615" max="4615" width="2.109375" style="318" customWidth="1"/>
    <col min="4616" max="4616" width="8.21875" style="318" bestFit="1" customWidth="1"/>
    <col min="4617" max="4617" width="2.109375" style="318" customWidth="1"/>
    <col min="4618" max="4618" width="17.33203125" style="318" customWidth="1"/>
    <col min="4619" max="4622" width="2.109375" style="318" customWidth="1"/>
    <col min="4623" max="4623" width="8" style="318" customWidth="1"/>
    <col min="4624" max="4705" width="2.109375" style="318" customWidth="1"/>
    <col min="4706" max="4864" width="9" style="318"/>
    <col min="4865" max="4865" width="11.33203125" style="318" customWidth="1"/>
    <col min="4866" max="4866" width="9.88671875" style="318" customWidth="1"/>
    <col min="4867" max="4867" width="17.21875" style="318" bestFit="1" customWidth="1"/>
    <col min="4868" max="4868" width="5.109375" style="318" customWidth="1"/>
    <col min="4869" max="4869" width="2.109375" style="318" customWidth="1"/>
    <col min="4870" max="4870" width="9" style="318" bestFit="1" customWidth="1"/>
    <col min="4871" max="4871" width="2.109375" style="318" customWidth="1"/>
    <col min="4872" max="4872" width="8.21875" style="318" bestFit="1" customWidth="1"/>
    <col min="4873" max="4873" width="2.109375" style="318" customWidth="1"/>
    <col min="4874" max="4874" width="17.33203125" style="318" customWidth="1"/>
    <col min="4875" max="4878" width="2.109375" style="318" customWidth="1"/>
    <col min="4879" max="4879" width="8" style="318" customWidth="1"/>
    <col min="4880" max="4961" width="2.109375" style="318" customWidth="1"/>
    <col min="4962" max="5120" width="9" style="318"/>
    <col min="5121" max="5121" width="11.33203125" style="318" customWidth="1"/>
    <col min="5122" max="5122" width="9.88671875" style="318" customWidth="1"/>
    <col min="5123" max="5123" width="17.21875" style="318" bestFit="1" customWidth="1"/>
    <col min="5124" max="5124" width="5.109375" style="318" customWidth="1"/>
    <col min="5125" max="5125" width="2.109375" style="318" customWidth="1"/>
    <col min="5126" max="5126" width="9" style="318" bestFit="1" customWidth="1"/>
    <col min="5127" max="5127" width="2.109375" style="318" customWidth="1"/>
    <col min="5128" max="5128" width="8.21875" style="318" bestFit="1" customWidth="1"/>
    <col min="5129" max="5129" width="2.109375" style="318" customWidth="1"/>
    <col min="5130" max="5130" width="17.33203125" style="318" customWidth="1"/>
    <col min="5131" max="5134" width="2.109375" style="318" customWidth="1"/>
    <col min="5135" max="5135" width="8" style="318" customWidth="1"/>
    <col min="5136" max="5217" width="2.109375" style="318" customWidth="1"/>
    <col min="5218" max="5376" width="9" style="318"/>
    <col min="5377" max="5377" width="11.33203125" style="318" customWidth="1"/>
    <col min="5378" max="5378" width="9.88671875" style="318" customWidth="1"/>
    <col min="5379" max="5379" width="17.21875" style="318" bestFit="1" customWidth="1"/>
    <col min="5380" max="5380" width="5.109375" style="318" customWidth="1"/>
    <col min="5381" max="5381" width="2.109375" style="318" customWidth="1"/>
    <col min="5382" max="5382" width="9" style="318" bestFit="1" customWidth="1"/>
    <col min="5383" max="5383" width="2.109375" style="318" customWidth="1"/>
    <col min="5384" max="5384" width="8.21875" style="318" bestFit="1" customWidth="1"/>
    <col min="5385" max="5385" width="2.109375" style="318" customWidth="1"/>
    <col min="5386" max="5386" width="17.33203125" style="318" customWidth="1"/>
    <col min="5387" max="5390" width="2.109375" style="318" customWidth="1"/>
    <col min="5391" max="5391" width="8" style="318" customWidth="1"/>
    <col min="5392" max="5473" width="2.109375" style="318" customWidth="1"/>
    <col min="5474" max="5632" width="9" style="318"/>
    <col min="5633" max="5633" width="11.33203125" style="318" customWidth="1"/>
    <col min="5634" max="5634" width="9.88671875" style="318" customWidth="1"/>
    <col min="5635" max="5635" width="17.21875" style="318" bestFit="1" customWidth="1"/>
    <col min="5636" max="5636" width="5.109375" style="318" customWidth="1"/>
    <col min="5637" max="5637" width="2.109375" style="318" customWidth="1"/>
    <col min="5638" max="5638" width="9" style="318" bestFit="1" customWidth="1"/>
    <col min="5639" max="5639" width="2.109375" style="318" customWidth="1"/>
    <col min="5640" max="5640" width="8.21875" style="318" bestFit="1" customWidth="1"/>
    <col min="5641" max="5641" width="2.109375" style="318" customWidth="1"/>
    <col min="5642" max="5642" width="17.33203125" style="318" customWidth="1"/>
    <col min="5643" max="5646" width="2.109375" style="318" customWidth="1"/>
    <col min="5647" max="5647" width="8" style="318" customWidth="1"/>
    <col min="5648" max="5729" width="2.109375" style="318" customWidth="1"/>
    <col min="5730" max="5888" width="9" style="318"/>
    <col min="5889" max="5889" width="11.33203125" style="318" customWidth="1"/>
    <col min="5890" max="5890" width="9.88671875" style="318" customWidth="1"/>
    <col min="5891" max="5891" width="17.21875" style="318" bestFit="1" customWidth="1"/>
    <col min="5892" max="5892" width="5.109375" style="318" customWidth="1"/>
    <col min="5893" max="5893" width="2.109375" style="318" customWidth="1"/>
    <col min="5894" max="5894" width="9" style="318" bestFit="1" customWidth="1"/>
    <col min="5895" max="5895" width="2.109375" style="318" customWidth="1"/>
    <col min="5896" max="5896" width="8.21875" style="318" bestFit="1" customWidth="1"/>
    <col min="5897" max="5897" width="2.109375" style="318" customWidth="1"/>
    <col min="5898" max="5898" width="17.33203125" style="318" customWidth="1"/>
    <col min="5899" max="5902" width="2.109375" style="318" customWidth="1"/>
    <col min="5903" max="5903" width="8" style="318" customWidth="1"/>
    <col min="5904" max="5985" width="2.109375" style="318" customWidth="1"/>
    <col min="5986" max="6144" width="9" style="318"/>
    <col min="6145" max="6145" width="11.33203125" style="318" customWidth="1"/>
    <col min="6146" max="6146" width="9.88671875" style="318" customWidth="1"/>
    <col min="6147" max="6147" width="17.21875" style="318" bestFit="1" customWidth="1"/>
    <col min="6148" max="6148" width="5.109375" style="318" customWidth="1"/>
    <col min="6149" max="6149" width="2.109375" style="318" customWidth="1"/>
    <col min="6150" max="6150" width="9" style="318" bestFit="1" customWidth="1"/>
    <col min="6151" max="6151" width="2.109375" style="318" customWidth="1"/>
    <col min="6152" max="6152" width="8.21875" style="318" bestFit="1" customWidth="1"/>
    <col min="6153" max="6153" width="2.109375" style="318" customWidth="1"/>
    <col min="6154" max="6154" width="17.33203125" style="318" customWidth="1"/>
    <col min="6155" max="6158" width="2.109375" style="318" customWidth="1"/>
    <col min="6159" max="6159" width="8" style="318" customWidth="1"/>
    <col min="6160" max="6241" width="2.109375" style="318" customWidth="1"/>
    <col min="6242" max="6400" width="9" style="318"/>
    <col min="6401" max="6401" width="11.33203125" style="318" customWidth="1"/>
    <col min="6402" max="6402" width="9.88671875" style="318" customWidth="1"/>
    <col min="6403" max="6403" width="17.21875" style="318" bestFit="1" customWidth="1"/>
    <col min="6404" max="6404" width="5.109375" style="318" customWidth="1"/>
    <col min="6405" max="6405" width="2.109375" style="318" customWidth="1"/>
    <col min="6406" max="6406" width="9" style="318" bestFit="1" customWidth="1"/>
    <col min="6407" max="6407" width="2.109375" style="318" customWidth="1"/>
    <col min="6408" max="6408" width="8.21875" style="318" bestFit="1" customWidth="1"/>
    <col min="6409" max="6409" width="2.109375" style="318" customWidth="1"/>
    <col min="6410" max="6410" width="17.33203125" style="318" customWidth="1"/>
    <col min="6411" max="6414" width="2.109375" style="318" customWidth="1"/>
    <col min="6415" max="6415" width="8" style="318" customWidth="1"/>
    <col min="6416" max="6497" width="2.109375" style="318" customWidth="1"/>
    <col min="6498" max="6656" width="9" style="318"/>
    <col min="6657" max="6657" width="11.33203125" style="318" customWidth="1"/>
    <col min="6658" max="6658" width="9.88671875" style="318" customWidth="1"/>
    <col min="6659" max="6659" width="17.21875" style="318" bestFit="1" customWidth="1"/>
    <col min="6660" max="6660" width="5.109375" style="318" customWidth="1"/>
    <col min="6661" max="6661" width="2.109375" style="318" customWidth="1"/>
    <col min="6662" max="6662" width="9" style="318" bestFit="1" customWidth="1"/>
    <col min="6663" max="6663" width="2.109375" style="318" customWidth="1"/>
    <col min="6664" max="6664" width="8.21875" style="318" bestFit="1" customWidth="1"/>
    <col min="6665" max="6665" width="2.109375" style="318" customWidth="1"/>
    <col min="6666" max="6666" width="17.33203125" style="318" customWidth="1"/>
    <col min="6667" max="6670" width="2.109375" style="318" customWidth="1"/>
    <col min="6671" max="6671" width="8" style="318" customWidth="1"/>
    <col min="6672" max="6753" width="2.109375" style="318" customWidth="1"/>
    <col min="6754" max="6912" width="9" style="318"/>
    <col min="6913" max="6913" width="11.33203125" style="318" customWidth="1"/>
    <col min="6914" max="6914" width="9.88671875" style="318" customWidth="1"/>
    <col min="6915" max="6915" width="17.21875" style="318" bestFit="1" customWidth="1"/>
    <col min="6916" max="6916" width="5.109375" style="318" customWidth="1"/>
    <col min="6917" max="6917" width="2.109375" style="318" customWidth="1"/>
    <col min="6918" max="6918" width="9" style="318" bestFit="1" customWidth="1"/>
    <col min="6919" max="6919" width="2.109375" style="318" customWidth="1"/>
    <col min="6920" max="6920" width="8.21875" style="318" bestFit="1" customWidth="1"/>
    <col min="6921" max="6921" width="2.109375" style="318" customWidth="1"/>
    <col min="6922" max="6922" width="17.33203125" style="318" customWidth="1"/>
    <col min="6923" max="6926" width="2.109375" style="318" customWidth="1"/>
    <col min="6927" max="6927" width="8" style="318" customWidth="1"/>
    <col min="6928" max="7009" width="2.109375" style="318" customWidth="1"/>
    <col min="7010" max="7168" width="9" style="318"/>
    <col min="7169" max="7169" width="11.33203125" style="318" customWidth="1"/>
    <col min="7170" max="7170" width="9.88671875" style="318" customWidth="1"/>
    <col min="7171" max="7171" width="17.21875" style="318" bestFit="1" customWidth="1"/>
    <col min="7172" max="7172" width="5.109375" style="318" customWidth="1"/>
    <col min="7173" max="7173" width="2.109375" style="318" customWidth="1"/>
    <col min="7174" max="7174" width="9" style="318" bestFit="1" customWidth="1"/>
    <col min="7175" max="7175" width="2.109375" style="318" customWidth="1"/>
    <col min="7176" max="7176" width="8.21875" style="318" bestFit="1" customWidth="1"/>
    <col min="7177" max="7177" width="2.109375" style="318" customWidth="1"/>
    <col min="7178" max="7178" width="17.33203125" style="318" customWidth="1"/>
    <col min="7179" max="7182" width="2.109375" style="318" customWidth="1"/>
    <col min="7183" max="7183" width="8" style="318" customWidth="1"/>
    <col min="7184" max="7265" width="2.109375" style="318" customWidth="1"/>
    <col min="7266" max="7424" width="9" style="318"/>
    <col min="7425" max="7425" width="11.33203125" style="318" customWidth="1"/>
    <col min="7426" max="7426" width="9.88671875" style="318" customWidth="1"/>
    <col min="7427" max="7427" width="17.21875" style="318" bestFit="1" customWidth="1"/>
    <col min="7428" max="7428" width="5.109375" style="318" customWidth="1"/>
    <col min="7429" max="7429" width="2.109375" style="318" customWidth="1"/>
    <col min="7430" max="7430" width="9" style="318" bestFit="1" customWidth="1"/>
    <col min="7431" max="7431" width="2.109375" style="318" customWidth="1"/>
    <col min="7432" max="7432" width="8.21875" style="318" bestFit="1" customWidth="1"/>
    <col min="7433" max="7433" width="2.109375" style="318" customWidth="1"/>
    <col min="7434" max="7434" width="17.33203125" style="318" customWidth="1"/>
    <col min="7435" max="7438" width="2.109375" style="318" customWidth="1"/>
    <col min="7439" max="7439" width="8" style="318" customWidth="1"/>
    <col min="7440" max="7521" width="2.109375" style="318" customWidth="1"/>
    <col min="7522" max="7680" width="9" style="318"/>
    <col min="7681" max="7681" width="11.33203125" style="318" customWidth="1"/>
    <col min="7682" max="7682" width="9.88671875" style="318" customWidth="1"/>
    <col min="7683" max="7683" width="17.21875" style="318" bestFit="1" customWidth="1"/>
    <col min="7684" max="7684" width="5.109375" style="318" customWidth="1"/>
    <col min="7685" max="7685" width="2.109375" style="318" customWidth="1"/>
    <col min="7686" max="7686" width="9" style="318" bestFit="1" customWidth="1"/>
    <col min="7687" max="7687" width="2.109375" style="318" customWidth="1"/>
    <col min="7688" max="7688" width="8.21875" style="318" bestFit="1" customWidth="1"/>
    <col min="7689" max="7689" width="2.109375" style="318" customWidth="1"/>
    <col min="7690" max="7690" width="17.33203125" style="318" customWidth="1"/>
    <col min="7691" max="7694" width="2.109375" style="318" customWidth="1"/>
    <col min="7695" max="7695" width="8" style="318" customWidth="1"/>
    <col min="7696" max="7777" width="2.109375" style="318" customWidth="1"/>
    <col min="7778" max="7936" width="9" style="318"/>
    <col min="7937" max="7937" width="11.33203125" style="318" customWidth="1"/>
    <col min="7938" max="7938" width="9.88671875" style="318" customWidth="1"/>
    <col min="7939" max="7939" width="17.21875" style="318" bestFit="1" customWidth="1"/>
    <col min="7940" max="7940" width="5.109375" style="318" customWidth="1"/>
    <col min="7941" max="7941" width="2.109375" style="318" customWidth="1"/>
    <col min="7942" max="7942" width="9" style="318" bestFit="1" customWidth="1"/>
    <col min="7943" max="7943" width="2.109375" style="318" customWidth="1"/>
    <col min="7944" max="7944" width="8.21875" style="318" bestFit="1" customWidth="1"/>
    <col min="7945" max="7945" width="2.109375" style="318" customWidth="1"/>
    <col min="7946" max="7946" width="17.33203125" style="318" customWidth="1"/>
    <col min="7947" max="7950" width="2.109375" style="318" customWidth="1"/>
    <col min="7951" max="7951" width="8" style="318" customWidth="1"/>
    <col min="7952" max="8033" width="2.109375" style="318" customWidth="1"/>
    <col min="8034" max="8192" width="9" style="318"/>
    <col min="8193" max="8193" width="11.33203125" style="318" customWidth="1"/>
    <col min="8194" max="8194" width="9.88671875" style="318" customWidth="1"/>
    <col min="8195" max="8195" width="17.21875" style="318" bestFit="1" customWidth="1"/>
    <col min="8196" max="8196" width="5.109375" style="318" customWidth="1"/>
    <col min="8197" max="8197" width="2.109375" style="318" customWidth="1"/>
    <col min="8198" max="8198" width="9" style="318" bestFit="1" customWidth="1"/>
    <col min="8199" max="8199" width="2.109375" style="318" customWidth="1"/>
    <col min="8200" max="8200" width="8.21875" style="318" bestFit="1" customWidth="1"/>
    <col min="8201" max="8201" width="2.109375" style="318" customWidth="1"/>
    <col min="8202" max="8202" width="17.33203125" style="318" customWidth="1"/>
    <col min="8203" max="8206" width="2.109375" style="318" customWidth="1"/>
    <col min="8207" max="8207" width="8" style="318" customWidth="1"/>
    <col min="8208" max="8289" width="2.109375" style="318" customWidth="1"/>
    <col min="8290" max="8448" width="9" style="318"/>
    <col min="8449" max="8449" width="11.33203125" style="318" customWidth="1"/>
    <col min="8450" max="8450" width="9.88671875" style="318" customWidth="1"/>
    <col min="8451" max="8451" width="17.21875" style="318" bestFit="1" customWidth="1"/>
    <col min="8452" max="8452" width="5.109375" style="318" customWidth="1"/>
    <col min="8453" max="8453" width="2.109375" style="318" customWidth="1"/>
    <col min="8454" max="8454" width="9" style="318" bestFit="1" customWidth="1"/>
    <col min="8455" max="8455" width="2.109375" style="318" customWidth="1"/>
    <col min="8456" max="8456" width="8.21875" style="318" bestFit="1" customWidth="1"/>
    <col min="8457" max="8457" width="2.109375" style="318" customWidth="1"/>
    <col min="8458" max="8458" width="17.33203125" style="318" customWidth="1"/>
    <col min="8459" max="8462" width="2.109375" style="318" customWidth="1"/>
    <col min="8463" max="8463" width="8" style="318" customWidth="1"/>
    <col min="8464" max="8545" width="2.109375" style="318" customWidth="1"/>
    <col min="8546" max="8704" width="9" style="318"/>
    <col min="8705" max="8705" width="11.33203125" style="318" customWidth="1"/>
    <col min="8706" max="8706" width="9.88671875" style="318" customWidth="1"/>
    <col min="8707" max="8707" width="17.21875" style="318" bestFit="1" customWidth="1"/>
    <col min="8708" max="8708" width="5.109375" style="318" customWidth="1"/>
    <col min="8709" max="8709" width="2.109375" style="318" customWidth="1"/>
    <col min="8710" max="8710" width="9" style="318" bestFit="1" customWidth="1"/>
    <col min="8711" max="8711" width="2.109375" style="318" customWidth="1"/>
    <col min="8712" max="8712" width="8.21875" style="318" bestFit="1" customWidth="1"/>
    <col min="8713" max="8713" width="2.109375" style="318" customWidth="1"/>
    <col min="8714" max="8714" width="17.33203125" style="318" customWidth="1"/>
    <col min="8715" max="8718" width="2.109375" style="318" customWidth="1"/>
    <col min="8719" max="8719" width="8" style="318" customWidth="1"/>
    <col min="8720" max="8801" width="2.109375" style="318" customWidth="1"/>
    <col min="8802" max="8960" width="9" style="318"/>
    <col min="8961" max="8961" width="11.33203125" style="318" customWidth="1"/>
    <col min="8962" max="8962" width="9.88671875" style="318" customWidth="1"/>
    <col min="8963" max="8963" width="17.21875" style="318" bestFit="1" customWidth="1"/>
    <col min="8964" max="8964" width="5.109375" style="318" customWidth="1"/>
    <col min="8965" max="8965" width="2.109375" style="318" customWidth="1"/>
    <col min="8966" max="8966" width="9" style="318" bestFit="1" customWidth="1"/>
    <col min="8967" max="8967" width="2.109375" style="318" customWidth="1"/>
    <col min="8968" max="8968" width="8.21875" style="318" bestFit="1" customWidth="1"/>
    <col min="8969" max="8969" width="2.109375" style="318" customWidth="1"/>
    <col min="8970" max="8970" width="17.33203125" style="318" customWidth="1"/>
    <col min="8971" max="8974" width="2.109375" style="318" customWidth="1"/>
    <col min="8975" max="8975" width="8" style="318" customWidth="1"/>
    <col min="8976" max="9057" width="2.109375" style="318" customWidth="1"/>
    <col min="9058" max="9216" width="9" style="318"/>
    <col min="9217" max="9217" width="11.33203125" style="318" customWidth="1"/>
    <col min="9218" max="9218" width="9.88671875" style="318" customWidth="1"/>
    <col min="9219" max="9219" width="17.21875" style="318" bestFit="1" customWidth="1"/>
    <col min="9220" max="9220" width="5.109375" style="318" customWidth="1"/>
    <col min="9221" max="9221" width="2.109375" style="318" customWidth="1"/>
    <col min="9222" max="9222" width="9" style="318" bestFit="1" customWidth="1"/>
    <col min="9223" max="9223" width="2.109375" style="318" customWidth="1"/>
    <col min="9224" max="9224" width="8.21875" style="318" bestFit="1" customWidth="1"/>
    <col min="9225" max="9225" width="2.109375" style="318" customWidth="1"/>
    <col min="9226" max="9226" width="17.33203125" style="318" customWidth="1"/>
    <col min="9227" max="9230" width="2.109375" style="318" customWidth="1"/>
    <col min="9231" max="9231" width="8" style="318" customWidth="1"/>
    <col min="9232" max="9313" width="2.109375" style="318" customWidth="1"/>
    <col min="9314" max="9472" width="9" style="318"/>
    <col min="9473" max="9473" width="11.33203125" style="318" customWidth="1"/>
    <col min="9474" max="9474" width="9.88671875" style="318" customWidth="1"/>
    <col min="9475" max="9475" width="17.21875" style="318" bestFit="1" customWidth="1"/>
    <col min="9476" max="9476" width="5.109375" style="318" customWidth="1"/>
    <col min="9477" max="9477" width="2.109375" style="318" customWidth="1"/>
    <col min="9478" max="9478" width="9" style="318" bestFit="1" customWidth="1"/>
    <col min="9479" max="9479" width="2.109375" style="318" customWidth="1"/>
    <col min="9480" max="9480" width="8.21875" style="318" bestFit="1" customWidth="1"/>
    <col min="9481" max="9481" width="2.109375" style="318" customWidth="1"/>
    <col min="9482" max="9482" width="17.33203125" style="318" customWidth="1"/>
    <col min="9483" max="9486" width="2.109375" style="318" customWidth="1"/>
    <col min="9487" max="9487" width="8" style="318" customWidth="1"/>
    <col min="9488" max="9569" width="2.109375" style="318" customWidth="1"/>
    <col min="9570" max="9728" width="9" style="318"/>
    <col min="9729" max="9729" width="11.33203125" style="318" customWidth="1"/>
    <col min="9730" max="9730" width="9.88671875" style="318" customWidth="1"/>
    <col min="9731" max="9731" width="17.21875" style="318" bestFit="1" customWidth="1"/>
    <col min="9732" max="9732" width="5.109375" style="318" customWidth="1"/>
    <col min="9733" max="9733" width="2.109375" style="318" customWidth="1"/>
    <col min="9734" max="9734" width="9" style="318" bestFit="1" customWidth="1"/>
    <col min="9735" max="9735" width="2.109375" style="318" customWidth="1"/>
    <col min="9736" max="9736" width="8.21875" style="318" bestFit="1" customWidth="1"/>
    <col min="9737" max="9737" width="2.109375" style="318" customWidth="1"/>
    <col min="9738" max="9738" width="17.33203125" style="318" customWidth="1"/>
    <col min="9739" max="9742" width="2.109375" style="318" customWidth="1"/>
    <col min="9743" max="9743" width="8" style="318" customWidth="1"/>
    <col min="9744" max="9825" width="2.109375" style="318" customWidth="1"/>
    <col min="9826" max="9984" width="9" style="318"/>
    <col min="9985" max="9985" width="11.33203125" style="318" customWidth="1"/>
    <col min="9986" max="9986" width="9.88671875" style="318" customWidth="1"/>
    <col min="9987" max="9987" width="17.21875" style="318" bestFit="1" customWidth="1"/>
    <col min="9988" max="9988" width="5.109375" style="318" customWidth="1"/>
    <col min="9989" max="9989" width="2.109375" style="318" customWidth="1"/>
    <col min="9990" max="9990" width="9" style="318" bestFit="1" customWidth="1"/>
    <col min="9991" max="9991" width="2.109375" style="318" customWidth="1"/>
    <col min="9992" max="9992" width="8.21875" style="318" bestFit="1" customWidth="1"/>
    <col min="9993" max="9993" width="2.109375" style="318" customWidth="1"/>
    <col min="9994" max="9994" width="17.33203125" style="318" customWidth="1"/>
    <col min="9995" max="9998" width="2.109375" style="318" customWidth="1"/>
    <col min="9999" max="9999" width="8" style="318" customWidth="1"/>
    <col min="10000" max="10081" width="2.109375" style="318" customWidth="1"/>
    <col min="10082" max="10240" width="9" style="318"/>
    <col min="10241" max="10241" width="11.33203125" style="318" customWidth="1"/>
    <col min="10242" max="10242" width="9.88671875" style="318" customWidth="1"/>
    <col min="10243" max="10243" width="17.21875" style="318" bestFit="1" customWidth="1"/>
    <col min="10244" max="10244" width="5.109375" style="318" customWidth="1"/>
    <col min="10245" max="10245" width="2.109375" style="318" customWidth="1"/>
    <col min="10246" max="10246" width="9" style="318" bestFit="1" customWidth="1"/>
    <col min="10247" max="10247" width="2.109375" style="318" customWidth="1"/>
    <col min="10248" max="10248" width="8.21875" style="318" bestFit="1" customWidth="1"/>
    <col min="10249" max="10249" width="2.109375" style="318" customWidth="1"/>
    <col min="10250" max="10250" width="17.33203125" style="318" customWidth="1"/>
    <col min="10251" max="10254" width="2.109375" style="318" customWidth="1"/>
    <col min="10255" max="10255" width="8" style="318" customWidth="1"/>
    <col min="10256" max="10337" width="2.109375" style="318" customWidth="1"/>
    <col min="10338" max="10496" width="9" style="318"/>
    <col min="10497" max="10497" width="11.33203125" style="318" customWidth="1"/>
    <col min="10498" max="10498" width="9.88671875" style="318" customWidth="1"/>
    <col min="10499" max="10499" width="17.21875" style="318" bestFit="1" customWidth="1"/>
    <col min="10500" max="10500" width="5.109375" style="318" customWidth="1"/>
    <col min="10501" max="10501" width="2.109375" style="318" customWidth="1"/>
    <col min="10502" max="10502" width="9" style="318" bestFit="1" customWidth="1"/>
    <col min="10503" max="10503" width="2.109375" style="318" customWidth="1"/>
    <col min="10504" max="10504" width="8.21875" style="318" bestFit="1" customWidth="1"/>
    <col min="10505" max="10505" width="2.109375" style="318" customWidth="1"/>
    <col min="10506" max="10506" width="17.33203125" style="318" customWidth="1"/>
    <col min="10507" max="10510" width="2.109375" style="318" customWidth="1"/>
    <col min="10511" max="10511" width="8" style="318" customWidth="1"/>
    <col min="10512" max="10593" width="2.109375" style="318" customWidth="1"/>
    <col min="10594" max="10752" width="9" style="318"/>
    <col min="10753" max="10753" width="11.33203125" style="318" customWidth="1"/>
    <col min="10754" max="10754" width="9.88671875" style="318" customWidth="1"/>
    <col min="10755" max="10755" width="17.21875" style="318" bestFit="1" customWidth="1"/>
    <col min="10756" max="10756" width="5.109375" style="318" customWidth="1"/>
    <col min="10757" max="10757" width="2.109375" style="318" customWidth="1"/>
    <col min="10758" max="10758" width="9" style="318" bestFit="1" customWidth="1"/>
    <col min="10759" max="10759" width="2.109375" style="318" customWidth="1"/>
    <col min="10760" max="10760" width="8.21875" style="318" bestFit="1" customWidth="1"/>
    <col min="10761" max="10761" width="2.109375" style="318" customWidth="1"/>
    <col min="10762" max="10762" width="17.33203125" style="318" customWidth="1"/>
    <col min="10763" max="10766" width="2.109375" style="318" customWidth="1"/>
    <col min="10767" max="10767" width="8" style="318" customWidth="1"/>
    <col min="10768" max="10849" width="2.109375" style="318" customWidth="1"/>
    <col min="10850" max="11008" width="9" style="318"/>
    <col min="11009" max="11009" width="11.33203125" style="318" customWidth="1"/>
    <col min="11010" max="11010" width="9.88671875" style="318" customWidth="1"/>
    <col min="11011" max="11011" width="17.21875" style="318" bestFit="1" customWidth="1"/>
    <col min="11012" max="11012" width="5.109375" style="318" customWidth="1"/>
    <col min="11013" max="11013" width="2.109375" style="318" customWidth="1"/>
    <col min="11014" max="11014" width="9" style="318" bestFit="1" customWidth="1"/>
    <col min="11015" max="11015" width="2.109375" style="318" customWidth="1"/>
    <col min="11016" max="11016" width="8.21875" style="318" bestFit="1" customWidth="1"/>
    <col min="11017" max="11017" width="2.109375" style="318" customWidth="1"/>
    <col min="11018" max="11018" width="17.33203125" style="318" customWidth="1"/>
    <col min="11019" max="11022" width="2.109375" style="318" customWidth="1"/>
    <col min="11023" max="11023" width="8" style="318" customWidth="1"/>
    <col min="11024" max="11105" width="2.109375" style="318" customWidth="1"/>
    <col min="11106" max="11264" width="9" style="318"/>
    <col min="11265" max="11265" width="11.33203125" style="318" customWidth="1"/>
    <col min="11266" max="11266" width="9.88671875" style="318" customWidth="1"/>
    <col min="11267" max="11267" width="17.21875" style="318" bestFit="1" customWidth="1"/>
    <col min="11268" max="11268" width="5.109375" style="318" customWidth="1"/>
    <col min="11269" max="11269" width="2.109375" style="318" customWidth="1"/>
    <col min="11270" max="11270" width="9" style="318" bestFit="1" customWidth="1"/>
    <col min="11271" max="11271" width="2.109375" style="318" customWidth="1"/>
    <col min="11272" max="11272" width="8.21875" style="318" bestFit="1" customWidth="1"/>
    <col min="11273" max="11273" width="2.109375" style="318" customWidth="1"/>
    <col min="11274" max="11274" width="17.33203125" style="318" customWidth="1"/>
    <col min="11275" max="11278" width="2.109375" style="318" customWidth="1"/>
    <col min="11279" max="11279" width="8" style="318" customWidth="1"/>
    <col min="11280" max="11361" width="2.109375" style="318" customWidth="1"/>
    <col min="11362" max="11520" width="9" style="318"/>
    <col min="11521" max="11521" width="11.33203125" style="318" customWidth="1"/>
    <col min="11522" max="11522" width="9.88671875" style="318" customWidth="1"/>
    <col min="11523" max="11523" width="17.21875" style="318" bestFit="1" customWidth="1"/>
    <col min="11524" max="11524" width="5.109375" style="318" customWidth="1"/>
    <col min="11525" max="11525" width="2.109375" style="318" customWidth="1"/>
    <col min="11526" max="11526" width="9" style="318" bestFit="1" customWidth="1"/>
    <col min="11527" max="11527" width="2.109375" style="318" customWidth="1"/>
    <col min="11528" max="11528" width="8.21875" style="318" bestFit="1" customWidth="1"/>
    <col min="11529" max="11529" width="2.109375" style="318" customWidth="1"/>
    <col min="11530" max="11530" width="17.33203125" style="318" customWidth="1"/>
    <col min="11531" max="11534" width="2.109375" style="318" customWidth="1"/>
    <col min="11535" max="11535" width="8" style="318" customWidth="1"/>
    <col min="11536" max="11617" width="2.109375" style="318" customWidth="1"/>
    <col min="11618" max="11776" width="9" style="318"/>
    <col min="11777" max="11777" width="11.33203125" style="318" customWidth="1"/>
    <col min="11778" max="11778" width="9.88671875" style="318" customWidth="1"/>
    <col min="11779" max="11779" width="17.21875" style="318" bestFit="1" customWidth="1"/>
    <col min="11780" max="11780" width="5.109375" style="318" customWidth="1"/>
    <col min="11781" max="11781" width="2.109375" style="318" customWidth="1"/>
    <col min="11782" max="11782" width="9" style="318" bestFit="1" customWidth="1"/>
    <col min="11783" max="11783" width="2.109375" style="318" customWidth="1"/>
    <col min="11784" max="11784" width="8.21875" style="318" bestFit="1" customWidth="1"/>
    <col min="11785" max="11785" width="2.109375" style="318" customWidth="1"/>
    <col min="11786" max="11786" width="17.33203125" style="318" customWidth="1"/>
    <col min="11787" max="11790" width="2.109375" style="318" customWidth="1"/>
    <col min="11791" max="11791" width="8" style="318" customWidth="1"/>
    <col min="11792" max="11873" width="2.109375" style="318" customWidth="1"/>
    <col min="11874" max="12032" width="9" style="318"/>
    <col min="12033" max="12033" width="11.33203125" style="318" customWidth="1"/>
    <col min="12034" max="12034" width="9.88671875" style="318" customWidth="1"/>
    <col min="12035" max="12035" width="17.21875" style="318" bestFit="1" customWidth="1"/>
    <col min="12036" max="12036" width="5.109375" style="318" customWidth="1"/>
    <col min="12037" max="12037" width="2.109375" style="318" customWidth="1"/>
    <col min="12038" max="12038" width="9" style="318" bestFit="1" customWidth="1"/>
    <col min="12039" max="12039" width="2.109375" style="318" customWidth="1"/>
    <col min="12040" max="12040" width="8.21875" style="318" bestFit="1" customWidth="1"/>
    <col min="12041" max="12041" width="2.109375" style="318" customWidth="1"/>
    <col min="12042" max="12042" width="17.33203125" style="318" customWidth="1"/>
    <col min="12043" max="12046" width="2.109375" style="318" customWidth="1"/>
    <col min="12047" max="12047" width="8" style="318" customWidth="1"/>
    <col min="12048" max="12129" width="2.109375" style="318" customWidth="1"/>
    <col min="12130" max="12288" width="9" style="318"/>
    <col min="12289" max="12289" width="11.33203125" style="318" customWidth="1"/>
    <col min="12290" max="12290" width="9.88671875" style="318" customWidth="1"/>
    <col min="12291" max="12291" width="17.21875" style="318" bestFit="1" customWidth="1"/>
    <col min="12292" max="12292" width="5.109375" style="318" customWidth="1"/>
    <col min="12293" max="12293" width="2.109375" style="318" customWidth="1"/>
    <col min="12294" max="12294" width="9" style="318" bestFit="1" customWidth="1"/>
    <col min="12295" max="12295" width="2.109375" style="318" customWidth="1"/>
    <col min="12296" max="12296" width="8.21875" style="318" bestFit="1" customWidth="1"/>
    <col min="12297" max="12297" width="2.109375" style="318" customWidth="1"/>
    <col min="12298" max="12298" width="17.33203125" style="318" customWidth="1"/>
    <col min="12299" max="12302" width="2.109375" style="318" customWidth="1"/>
    <col min="12303" max="12303" width="8" style="318" customWidth="1"/>
    <col min="12304" max="12385" width="2.109375" style="318" customWidth="1"/>
    <col min="12386" max="12544" width="9" style="318"/>
    <col min="12545" max="12545" width="11.33203125" style="318" customWidth="1"/>
    <col min="12546" max="12546" width="9.88671875" style="318" customWidth="1"/>
    <col min="12547" max="12547" width="17.21875" style="318" bestFit="1" customWidth="1"/>
    <col min="12548" max="12548" width="5.109375" style="318" customWidth="1"/>
    <col min="12549" max="12549" width="2.109375" style="318" customWidth="1"/>
    <col min="12550" max="12550" width="9" style="318" bestFit="1" customWidth="1"/>
    <col min="12551" max="12551" width="2.109375" style="318" customWidth="1"/>
    <col min="12552" max="12552" width="8.21875" style="318" bestFit="1" customWidth="1"/>
    <col min="12553" max="12553" width="2.109375" style="318" customWidth="1"/>
    <col min="12554" max="12554" width="17.33203125" style="318" customWidth="1"/>
    <col min="12555" max="12558" width="2.109375" style="318" customWidth="1"/>
    <col min="12559" max="12559" width="8" style="318" customWidth="1"/>
    <col min="12560" max="12641" width="2.109375" style="318" customWidth="1"/>
    <col min="12642" max="12800" width="9" style="318"/>
    <col min="12801" max="12801" width="11.33203125" style="318" customWidth="1"/>
    <col min="12802" max="12802" width="9.88671875" style="318" customWidth="1"/>
    <col min="12803" max="12803" width="17.21875" style="318" bestFit="1" customWidth="1"/>
    <col min="12804" max="12804" width="5.109375" style="318" customWidth="1"/>
    <col min="12805" max="12805" width="2.109375" style="318" customWidth="1"/>
    <col min="12806" max="12806" width="9" style="318" bestFit="1" customWidth="1"/>
    <col min="12807" max="12807" width="2.109375" style="318" customWidth="1"/>
    <col min="12808" max="12808" width="8.21875" style="318" bestFit="1" customWidth="1"/>
    <col min="12809" max="12809" width="2.109375" style="318" customWidth="1"/>
    <col min="12810" max="12810" width="17.33203125" style="318" customWidth="1"/>
    <col min="12811" max="12814" width="2.109375" style="318" customWidth="1"/>
    <col min="12815" max="12815" width="8" style="318" customWidth="1"/>
    <col min="12816" max="12897" width="2.109375" style="318" customWidth="1"/>
    <col min="12898" max="13056" width="9" style="318"/>
    <col min="13057" max="13057" width="11.33203125" style="318" customWidth="1"/>
    <col min="13058" max="13058" width="9.88671875" style="318" customWidth="1"/>
    <col min="13059" max="13059" width="17.21875" style="318" bestFit="1" customWidth="1"/>
    <col min="13060" max="13060" width="5.109375" style="318" customWidth="1"/>
    <col min="13061" max="13061" width="2.109375" style="318" customWidth="1"/>
    <col min="13062" max="13062" width="9" style="318" bestFit="1" customWidth="1"/>
    <col min="13063" max="13063" width="2.109375" style="318" customWidth="1"/>
    <col min="13064" max="13064" width="8.21875" style="318" bestFit="1" customWidth="1"/>
    <col min="13065" max="13065" width="2.109375" style="318" customWidth="1"/>
    <col min="13066" max="13066" width="17.33203125" style="318" customWidth="1"/>
    <col min="13067" max="13070" width="2.109375" style="318" customWidth="1"/>
    <col min="13071" max="13071" width="8" style="318" customWidth="1"/>
    <col min="13072" max="13153" width="2.109375" style="318" customWidth="1"/>
    <col min="13154" max="13312" width="9" style="318"/>
    <col min="13313" max="13313" width="11.33203125" style="318" customWidth="1"/>
    <col min="13314" max="13314" width="9.88671875" style="318" customWidth="1"/>
    <col min="13315" max="13315" width="17.21875" style="318" bestFit="1" customWidth="1"/>
    <col min="13316" max="13316" width="5.109375" style="318" customWidth="1"/>
    <col min="13317" max="13317" width="2.109375" style="318" customWidth="1"/>
    <col min="13318" max="13318" width="9" style="318" bestFit="1" customWidth="1"/>
    <col min="13319" max="13319" width="2.109375" style="318" customWidth="1"/>
    <col min="13320" max="13320" width="8.21875" style="318" bestFit="1" customWidth="1"/>
    <col min="13321" max="13321" width="2.109375" style="318" customWidth="1"/>
    <col min="13322" max="13322" width="17.33203125" style="318" customWidth="1"/>
    <col min="13323" max="13326" width="2.109375" style="318" customWidth="1"/>
    <col min="13327" max="13327" width="8" style="318" customWidth="1"/>
    <col min="13328" max="13409" width="2.109375" style="318" customWidth="1"/>
    <col min="13410" max="13568" width="9" style="318"/>
    <col min="13569" max="13569" width="11.33203125" style="318" customWidth="1"/>
    <col min="13570" max="13570" width="9.88671875" style="318" customWidth="1"/>
    <col min="13571" max="13571" width="17.21875" style="318" bestFit="1" customWidth="1"/>
    <col min="13572" max="13572" width="5.109375" style="318" customWidth="1"/>
    <col min="13573" max="13573" width="2.109375" style="318" customWidth="1"/>
    <col min="13574" max="13574" width="9" style="318" bestFit="1" customWidth="1"/>
    <col min="13575" max="13575" width="2.109375" style="318" customWidth="1"/>
    <col min="13576" max="13576" width="8.21875" style="318" bestFit="1" customWidth="1"/>
    <col min="13577" max="13577" width="2.109375" style="318" customWidth="1"/>
    <col min="13578" max="13578" width="17.33203125" style="318" customWidth="1"/>
    <col min="13579" max="13582" width="2.109375" style="318" customWidth="1"/>
    <col min="13583" max="13583" width="8" style="318" customWidth="1"/>
    <col min="13584" max="13665" width="2.109375" style="318" customWidth="1"/>
    <col min="13666" max="13824" width="9" style="318"/>
    <col min="13825" max="13825" width="11.33203125" style="318" customWidth="1"/>
    <col min="13826" max="13826" width="9.88671875" style="318" customWidth="1"/>
    <col min="13827" max="13827" width="17.21875" style="318" bestFit="1" customWidth="1"/>
    <col min="13828" max="13828" width="5.109375" style="318" customWidth="1"/>
    <col min="13829" max="13829" width="2.109375" style="318" customWidth="1"/>
    <col min="13830" max="13830" width="9" style="318" bestFit="1" customWidth="1"/>
    <col min="13831" max="13831" width="2.109375" style="318" customWidth="1"/>
    <col min="13832" max="13832" width="8.21875" style="318" bestFit="1" customWidth="1"/>
    <col min="13833" max="13833" width="2.109375" style="318" customWidth="1"/>
    <col min="13834" max="13834" width="17.33203125" style="318" customWidth="1"/>
    <col min="13835" max="13838" width="2.109375" style="318" customWidth="1"/>
    <col min="13839" max="13839" width="8" style="318" customWidth="1"/>
    <col min="13840" max="13921" width="2.109375" style="318" customWidth="1"/>
    <col min="13922" max="14080" width="9" style="318"/>
    <col min="14081" max="14081" width="11.33203125" style="318" customWidth="1"/>
    <col min="14082" max="14082" width="9.88671875" style="318" customWidth="1"/>
    <col min="14083" max="14083" width="17.21875" style="318" bestFit="1" customWidth="1"/>
    <col min="14084" max="14084" width="5.109375" style="318" customWidth="1"/>
    <col min="14085" max="14085" width="2.109375" style="318" customWidth="1"/>
    <col min="14086" max="14086" width="9" style="318" bestFit="1" customWidth="1"/>
    <col min="14087" max="14087" width="2.109375" style="318" customWidth="1"/>
    <col min="14088" max="14088" width="8.21875" style="318" bestFit="1" customWidth="1"/>
    <col min="14089" max="14089" width="2.109375" style="318" customWidth="1"/>
    <col min="14090" max="14090" width="17.33203125" style="318" customWidth="1"/>
    <col min="14091" max="14094" width="2.109375" style="318" customWidth="1"/>
    <col min="14095" max="14095" width="8" style="318" customWidth="1"/>
    <col min="14096" max="14177" width="2.109375" style="318" customWidth="1"/>
    <col min="14178" max="14336" width="9" style="318"/>
    <col min="14337" max="14337" width="11.33203125" style="318" customWidth="1"/>
    <col min="14338" max="14338" width="9.88671875" style="318" customWidth="1"/>
    <col min="14339" max="14339" width="17.21875" style="318" bestFit="1" customWidth="1"/>
    <col min="14340" max="14340" width="5.109375" style="318" customWidth="1"/>
    <col min="14341" max="14341" width="2.109375" style="318" customWidth="1"/>
    <col min="14342" max="14342" width="9" style="318" bestFit="1" customWidth="1"/>
    <col min="14343" max="14343" width="2.109375" style="318" customWidth="1"/>
    <col min="14344" max="14344" width="8.21875" style="318" bestFit="1" customWidth="1"/>
    <col min="14345" max="14345" width="2.109375" style="318" customWidth="1"/>
    <col min="14346" max="14346" width="17.33203125" style="318" customWidth="1"/>
    <col min="14347" max="14350" width="2.109375" style="318" customWidth="1"/>
    <col min="14351" max="14351" width="8" style="318" customWidth="1"/>
    <col min="14352" max="14433" width="2.109375" style="318" customWidth="1"/>
    <col min="14434" max="14592" width="9" style="318"/>
    <col min="14593" max="14593" width="11.33203125" style="318" customWidth="1"/>
    <col min="14594" max="14594" width="9.88671875" style="318" customWidth="1"/>
    <col min="14595" max="14595" width="17.21875" style="318" bestFit="1" customWidth="1"/>
    <col min="14596" max="14596" width="5.109375" style="318" customWidth="1"/>
    <col min="14597" max="14597" width="2.109375" style="318" customWidth="1"/>
    <col min="14598" max="14598" width="9" style="318" bestFit="1" customWidth="1"/>
    <col min="14599" max="14599" width="2.109375" style="318" customWidth="1"/>
    <col min="14600" max="14600" width="8.21875" style="318" bestFit="1" customWidth="1"/>
    <col min="14601" max="14601" width="2.109375" style="318" customWidth="1"/>
    <col min="14602" max="14602" width="17.33203125" style="318" customWidth="1"/>
    <col min="14603" max="14606" width="2.109375" style="318" customWidth="1"/>
    <col min="14607" max="14607" width="8" style="318" customWidth="1"/>
    <col min="14608" max="14689" width="2.109375" style="318" customWidth="1"/>
    <col min="14690" max="14848" width="9" style="318"/>
    <col min="14849" max="14849" width="11.33203125" style="318" customWidth="1"/>
    <col min="14850" max="14850" width="9.88671875" style="318" customWidth="1"/>
    <col min="14851" max="14851" width="17.21875" style="318" bestFit="1" customWidth="1"/>
    <col min="14852" max="14852" width="5.109375" style="318" customWidth="1"/>
    <col min="14853" max="14853" width="2.109375" style="318" customWidth="1"/>
    <col min="14854" max="14854" width="9" style="318" bestFit="1" customWidth="1"/>
    <col min="14855" max="14855" width="2.109375" style="318" customWidth="1"/>
    <col min="14856" max="14856" width="8.21875" style="318" bestFit="1" customWidth="1"/>
    <col min="14857" max="14857" width="2.109375" style="318" customWidth="1"/>
    <col min="14858" max="14858" width="17.33203125" style="318" customWidth="1"/>
    <col min="14859" max="14862" width="2.109375" style="318" customWidth="1"/>
    <col min="14863" max="14863" width="8" style="318" customWidth="1"/>
    <col min="14864" max="14945" width="2.109375" style="318" customWidth="1"/>
    <col min="14946" max="15104" width="9" style="318"/>
    <col min="15105" max="15105" width="11.33203125" style="318" customWidth="1"/>
    <col min="15106" max="15106" width="9.88671875" style="318" customWidth="1"/>
    <col min="15107" max="15107" width="17.21875" style="318" bestFit="1" customWidth="1"/>
    <col min="15108" max="15108" width="5.109375" style="318" customWidth="1"/>
    <col min="15109" max="15109" width="2.109375" style="318" customWidth="1"/>
    <col min="15110" max="15110" width="9" style="318" bestFit="1" customWidth="1"/>
    <col min="15111" max="15111" width="2.109375" style="318" customWidth="1"/>
    <col min="15112" max="15112" width="8.21875" style="318" bestFit="1" customWidth="1"/>
    <col min="15113" max="15113" width="2.109375" style="318" customWidth="1"/>
    <col min="15114" max="15114" width="17.33203125" style="318" customWidth="1"/>
    <col min="15115" max="15118" width="2.109375" style="318" customWidth="1"/>
    <col min="15119" max="15119" width="8" style="318" customWidth="1"/>
    <col min="15120" max="15201" width="2.109375" style="318" customWidth="1"/>
    <col min="15202" max="15360" width="9" style="318"/>
    <col min="15361" max="15361" width="11.33203125" style="318" customWidth="1"/>
    <col min="15362" max="15362" width="9.88671875" style="318" customWidth="1"/>
    <col min="15363" max="15363" width="17.21875" style="318" bestFit="1" customWidth="1"/>
    <col min="15364" max="15364" width="5.109375" style="318" customWidth="1"/>
    <col min="15365" max="15365" width="2.109375" style="318" customWidth="1"/>
    <col min="15366" max="15366" width="9" style="318" bestFit="1" customWidth="1"/>
    <col min="15367" max="15367" width="2.109375" style="318" customWidth="1"/>
    <col min="15368" max="15368" width="8.21875" style="318" bestFit="1" customWidth="1"/>
    <col min="15369" max="15369" width="2.109375" style="318" customWidth="1"/>
    <col min="15370" max="15370" width="17.33203125" style="318" customWidth="1"/>
    <col min="15371" max="15374" width="2.109375" style="318" customWidth="1"/>
    <col min="15375" max="15375" width="8" style="318" customWidth="1"/>
    <col min="15376" max="15457" width="2.109375" style="318" customWidth="1"/>
    <col min="15458" max="15616" width="9" style="318"/>
    <col min="15617" max="15617" width="11.33203125" style="318" customWidth="1"/>
    <col min="15618" max="15618" width="9.88671875" style="318" customWidth="1"/>
    <col min="15619" max="15619" width="17.21875" style="318" bestFit="1" customWidth="1"/>
    <col min="15620" max="15620" width="5.109375" style="318" customWidth="1"/>
    <col min="15621" max="15621" width="2.109375" style="318" customWidth="1"/>
    <col min="15622" max="15622" width="9" style="318" bestFit="1" customWidth="1"/>
    <col min="15623" max="15623" width="2.109375" style="318" customWidth="1"/>
    <col min="15624" max="15624" width="8.21875" style="318" bestFit="1" customWidth="1"/>
    <col min="15625" max="15625" width="2.109375" style="318" customWidth="1"/>
    <col min="15626" max="15626" width="17.33203125" style="318" customWidth="1"/>
    <col min="15627" max="15630" width="2.109375" style="318" customWidth="1"/>
    <col min="15631" max="15631" width="8" style="318" customWidth="1"/>
    <col min="15632" max="15713" width="2.109375" style="318" customWidth="1"/>
    <col min="15714" max="15872" width="9" style="318"/>
    <col min="15873" max="15873" width="11.33203125" style="318" customWidth="1"/>
    <col min="15874" max="15874" width="9.88671875" style="318" customWidth="1"/>
    <col min="15875" max="15875" width="17.21875" style="318" bestFit="1" customWidth="1"/>
    <col min="15876" max="15876" width="5.109375" style="318" customWidth="1"/>
    <col min="15877" max="15877" width="2.109375" style="318" customWidth="1"/>
    <col min="15878" max="15878" width="9" style="318" bestFit="1" customWidth="1"/>
    <col min="15879" max="15879" width="2.109375" style="318" customWidth="1"/>
    <col min="15880" max="15880" width="8.21875" style="318" bestFit="1" customWidth="1"/>
    <col min="15881" max="15881" width="2.109375" style="318" customWidth="1"/>
    <col min="15882" max="15882" width="17.33203125" style="318" customWidth="1"/>
    <col min="15883" max="15886" width="2.109375" style="318" customWidth="1"/>
    <col min="15887" max="15887" width="8" style="318" customWidth="1"/>
    <col min="15888" max="15969" width="2.109375" style="318" customWidth="1"/>
    <col min="15970" max="16128" width="9" style="318"/>
    <col min="16129" max="16129" width="11.33203125" style="318" customWidth="1"/>
    <col min="16130" max="16130" width="9.88671875" style="318" customWidth="1"/>
    <col min="16131" max="16131" width="17.21875" style="318" bestFit="1" customWidth="1"/>
    <col min="16132" max="16132" width="5.109375" style="318" customWidth="1"/>
    <col min="16133" max="16133" width="2.109375" style="318" customWidth="1"/>
    <col min="16134" max="16134" width="9" style="318" bestFit="1" customWidth="1"/>
    <col min="16135" max="16135" width="2.109375" style="318" customWidth="1"/>
    <col min="16136" max="16136" width="8.21875" style="318" bestFit="1" customWidth="1"/>
    <col min="16137" max="16137" width="2.109375" style="318" customWidth="1"/>
    <col min="16138" max="16138" width="17.33203125" style="318" customWidth="1"/>
    <col min="16139" max="16142" width="2.109375" style="318" customWidth="1"/>
    <col min="16143" max="16143" width="8" style="318" customWidth="1"/>
    <col min="16144" max="16225" width="2.109375" style="318" customWidth="1"/>
    <col min="16226" max="16384" width="9" style="318"/>
  </cols>
  <sheetData>
    <row r="1" spans="1:10" x14ac:dyDescent="0.15">
      <c r="J1" s="317" t="s">
        <v>417</v>
      </c>
    </row>
    <row r="2" spans="1:10" ht="14.4" x14ac:dyDescent="0.15">
      <c r="A2" s="574" t="s">
        <v>196</v>
      </c>
      <c r="B2" s="574"/>
      <c r="C2" s="574"/>
      <c r="D2" s="574"/>
      <c r="E2" s="574"/>
      <c r="F2" s="574"/>
      <c r="G2" s="574"/>
      <c r="H2" s="574"/>
      <c r="I2" s="574"/>
      <c r="J2" s="574"/>
    </row>
    <row r="3" spans="1:10" ht="10.199999999999999" thickBot="1" x14ac:dyDescent="0.2"/>
    <row r="4" spans="1:10" ht="10.199999999999999" thickBot="1" x14ac:dyDescent="0.2">
      <c r="A4" s="104" t="s">
        <v>197</v>
      </c>
      <c r="B4" s="105" t="s">
        <v>198</v>
      </c>
      <c r="C4" s="575" t="s">
        <v>199</v>
      </c>
      <c r="D4" s="575"/>
      <c r="E4" s="575"/>
      <c r="F4" s="575"/>
      <c r="G4" s="575"/>
      <c r="H4" s="575"/>
      <c r="I4" s="575"/>
      <c r="J4" s="576"/>
    </row>
    <row r="5" spans="1:10" x14ac:dyDescent="0.15">
      <c r="A5" s="104" t="s">
        <v>200</v>
      </c>
      <c r="B5" s="372"/>
      <c r="C5" s="106" t="s">
        <v>201</v>
      </c>
      <c r="D5" s="107"/>
      <c r="E5" s="107"/>
      <c r="F5" s="107"/>
      <c r="G5" s="107"/>
      <c r="H5" s="107"/>
      <c r="I5" s="107"/>
      <c r="J5" s="108"/>
    </row>
    <row r="6" spans="1:10" ht="10.199999999999999" thickBot="1" x14ac:dyDescent="0.2">
      <c r="A6" s="109"/>
      <c r="B6" s="373">
        <f>【別紙４】車両購入明細一覧表!M12+(【別紙４】車両購入明細一覧表!M14*2)</f>
        <v>0</v>
      </c>
      <c r="C6" s="111" t="s">
        <v>489</v>
      </c>
      <c r="D6" s="110"/>
      <c r="E6" s="110"/>
      <c r="F6" s="110"/>
      <c r="G6" s="110"/>
      <c r="H6" s="371">
        <f>【別紙４】車両購入明細一覧表!M7+【別紙４】車両購入明細一覧表!M14+【別紙４】車両購入明細一覧表!M11</f>
        <v>0</v>
      </c>
      <c r="I6" s="110" t="s">
        <v>463</v>
      </c>
      <c r="J6" s="112"/>
    </row>
    <row r="7" spans="1:10" ht="15" customHeight="1" x14ac:dyDescent="0.15">
      <c r="A7" s="113" t="s">
        <v>202</v>
      </c>
      <c r="B7" s="374"/>
      <c r="C7" s="117" t="s">
        <v>488</v>
      </c>
      <c r="H7" s="339"/>
      <c r="I7" s="114" t="s">
        <v>203</v>
      </c>
      <c r="J7" s="116" t="s">
        <v>476</v>
      </c>
    </row>
    <row r="8" spans="1:10" ht="15" customHeight="1" x14ac:dyDescent="0.15">
      <c r="A8" s="113"/>
      <c r="B8" s="374"/>
      <c r="C8" s="115" t="s">
        <v>482</v>
      </c>
      <c r="D8" s="579" t="s">
        <v>479</v>
      </c>
      <c r="E8" s="580"/>
      <c r="F8" s="580"/>
      <c r="G8" s="581"/>
      <c r="H8" s="388"/>
      <c r="I8" s="383" t="s">
        <v>463</v>
      </c>
      <c r="J8" s="116" t="s">
        <v>476</v>
      </c>
    </row>
    <row r="9" spans="1:10" ht="15" customHeight="1" x14ac:dyDescent="0.15">
      <c r="A9" s="113"/>
      <c r="B9" s="374"/>
      <c r="C9" s="115" t="s">
        <v>481</v>
      </c>
      <c r="D9" s="585" t="s">
        <v>480</v>
      </c>
      <c r="E9" s="586"/>
      <c r="F9" s="389"/>
      <c r="G9" s="386" t="s">
        <v>477</v>
      </c>
      <c r="H9" s="387">
        <f>F9*H8</f>
        <v>0</v>
      </c>
      <c r="I9" s="385" t="s">
        <v>463</v>
      </c>
      <c r="J9" s="116"/>
    </row>
    <row r="10" spans="1:10" ht="15" customHeight="1" x14ac:dyDescent="0.15">
      <c r="A10" s="113"/>
      <c r="B10" s="374"/>
      <c r="C10" s="115" t="s">
        <v>483</v>
      </c>
      <c r="D10" s="582" t="s">
        <v>478</v>
      </c>
      <c r="E10" s="583"/>
      <c r="F10" s="583"/>
      <c r="G10" s="584"/>
      <c r="H10" s="390"/>
      <c r="I10" s="383" t="s">
        <v>203</v>
      </c>
      <c r="J10" s="116" t="s">
        <v>476</v>
      </c>
    </row>
    <row r="11" spans="1:10" ht="15" customHeight="1" x14ac:dyDescent="0.15">
      <c r="A11" s="113"/>
      <c r="B11" s="374"/>
      <c r="C11" s="115"/>
      <c r="D11" s="186"/>
      <c r="E11" s="187"/>
      <c r="F11" s="391" t="s">
        <v>484</v>
      </c>
      <c r="G11" s="391"/>
      <c r="H11" s="384">
        <f>H10*12</f>
        <v>0</v>
      </c>
      <c r="I11" s="385" t="s">
        <v>203</v>
      </c>
      <c r="J11" s="116"/>
    </row>
    <row r="12" spans="1:10" ht="15" customHeight="1" x14ac:dyDescent="0.15">
      <c r="A12" s="113"/>
      <c r="B12" s="374"/>
      <c r="C12" s="117" t="s">
        <v>205</v>
      </c>
      <c r="H12" s="269"/>
      <c r="J12" s="116"/>
    </row>
    <row r="13" spans="1:10" ht="15" customHeight="1" thickBot="1" x14ac:dyDescent="0.2">
      <c r="A13" s="113"/>
      <c r="B13" s="381">
        <f>H7+H9+H11</f>
        <v>0</v>
      </c>
      <c r="C13" s="111" t="s">
        <v>485</v>
      </c>
      <c r="H13" s="380">
        <f>H7+H10*6+H8*6</f>
        <v>0</v>
      </c>
      <c r="I13" s="114" t="s">
        <v>203</v>
      </c>
      <c r="J13" s="116"/>
    </row>
    <row r="14" spans="1:10" ht="15" customHeight="1" x14ac:dyDescent="0.15">
      <c r="A14" s="104" t="s">
        <v>206</v>
      </c>
      <c r="B14" s="372"/>
      <c r="C14" s="117" t="s">
        <v>488</v>
      </c>
      <c r="D14" s="107"/>
      <c r="E14" s="107"/>
      <c r="F14" s="107"/>
      <c r="G14" s="107"/>
      <c r="H14" s="343"/>
      <c r="I14" s="107" t="s">
        <v>203</v>
      </c>
      <c r="J14" s="108" t="s">
        <v>476</v>
      </c>
    </row>
    <row r="15" spans="1:10" ht="15" customHeight="1" x14ac:dyDescent="0.15">
      <c r="A15" s="113"/>
      <c r="B15" s="374"/>
      <c r="C15" s="115" t="s">
        <v>482</v>
      </c>
      <c r="D15" s="579" t="s">
        <v>479</v>
      </c>
      <c r="E15" s="580"/>
      <c r="F15" s="580"/>
      <c r="G15" s="581"/>
      <c r="H15" s="388"/>
      <c r="I15" s="383" t="s">
        <v>463</v>
      </c>
      <c r="J15" s="116" t="s">
        <v>476</v>
      </c>
    </row>
    <row r="16" spans="1:10" ht="15" customHeight="1" x14ac:dyDescent="0.15">
      <c r="A16" s="113"/>
      <c r="B16" s="374"/>
      <c r="C16" s="115" t="s">
        <v>481</v>
      </c>
      <c r="D16" s="585" t="s">
        <v>480</v>
      </c>
      <c r="E16" s="586"/>
      <c r="F16" s="389"/>
      <c r="G16" s="386" t="s">
        <v>477</v>
      </c>
      <c r="H16" s="387">
        <f>F16*H15</f>
        <v>0</v>
      </c>
      <c r="I16" s="385" t="s">
        <v>463</v>
      </c>
      <c r="J16" s="116"/>
    </row>
    <row r="17" spans="1:12" ht="15" customHeight="1" x14ac:dyDescent="0.15">
      <c r="A17" s="113"/>
      <c r="B17" s="374"/>
      <c r="C17" s="115" t="s">
        <v>483</v>
      </c>
      <c r="D17" s="582" t="s">
        <v>478</v>
      </c>
      <c r="E17" s="583"/>
      <c r="F17" s="583"/>
      <c r="G17" s="584"/>
      <c r="H17" s="390"/>
      <c r="I17" s="383" t="s">
        <v>203</v>
      </c>
      <c r="J17" s="116" t="s">
        <v>476</v>
      </c>
    </row>
    <row r="18" spans="1:12" ht="15" customHeight="1" x14ac:dyDescent="0.15">
      <c r="A18" s="113"/>
      <c r="B18" s="374"/>
      <c r="C18" s="115"/>
      <c r="D18" s="186"/>
      <c r="E18" s="187"/>
      <c r="F18" s="391" t="s">
        <v>484</v>
      </c>
      <c r="G18" s="391"/>
      <c r="H18" s="384">
        <f>H17*12</f>
        <v>0</v>
      </c>
      <c r="I18" s="385" t="s">
        <v>203</v>
      </c>
      <c r="J18" s="116"/>
    </row>
    <row r="19" spans="1:12" ht="15" customHeight="1" x14ac:dyDescent="0.15">
      <c r="A19" s="113"/>
      <c r="B19" s="374"/>
      <c r="C19" s="117" t="s">
        <v>205</v>
      </c>
      <c r="H19" s="342"/>
      <c r="J19" s="116"/>
    </row>
    <row r="20" spans="1:12" ht="15" customHeight="1" thickBot="1" x14ac:dyDescent="0.2">
      <c r="A20" s="109"/>
      <c r="B20" s="373">
        <f>H14+H16+H18</f>
        <v>0</v>
      </c>
      <c r="C20" s="111" t="s">
        <v>485</v>
      </c>
      <c r="D20" s="110"/>
      <c r="E20" s="110"/>
      <c r="F20" s="110"/>
      <c r="G20" s="110"/>
      <c r="H20" s="382">
        <f>H14+H17*6+H15*6</f>
        <v>0</v>
      </c>
      <c r="I20" s="110" t="s">
        <v>203</v>
      </c>
      <c r="J20" s="112"/>
    </row>
    <row r="21" spans="1:12" ht="17.100000000000001" customHeight="1" x14ac:dyDescent="0.15">
      <c r="A21" s="118" t="s">
        <v>418</v>
      </c>
      <c r="B21" s="375"/>
      <c r="C21" s="264" t="s">
        <v>207</v>
      </c>
      <c r="D21" s="577" t="s">
        <v>208</v>
      </c>
      <c r="E21" s="578"/>
      <c r="F21" s="577" t="s">
        <v>209</v>
      </c>
      <c r="G21" s="578"/>
      <c r="H21" s="577" t="s">
        <v>210</v>
      </c>
      <c r="I21" s="578"/>
      <c r="J21" s="119" t="s">
        <v>211</v>
      </c>
      <c r="K21" s="114"/>
      <c r="L21" s="114"/>
    </row>
    <row r="22" spans="1:12" ht="17.100000000000001" customHeight="1" x14ac:dyDescent="0.15">
      <c r="A22" s="120" t="s">
        <v>212</v>
      </c>
      <c r="B22" s="375"/>
      <c r="C22" s="121" t="s">
        <v>419</v>
      </c>
      <c r="D22" s="344"/>
      <c r="E22" s="122" t="s">
        <v>4</v>
      </c>
      <c r="F22" s="345"/>
      <c r="G22" s="123" t="s">
        <v>3</v>
      </c>
      <c r="H22" s="319">
        <f>D22*F22</f>
        <v>0</v>
      </c>
      <c r="I22" s="123" t="s">
        <v>3</v>
      </c>
      <c r="J22" s="124"/>
    </row>
    <row r="23" spans="1:12" ht="17.100000000000001" customHeight="1" x14ac:dyDescent="0.15">
      <c r="A23" s="125" t="s">
        <v>420</v>
      </c>
      <c r="B23" s="375"/>
      <c r="C23" s="121" t="s">
        <v>213</v>
      </c>
      <c r="D23" s="344"/>
      <c r="E23" s="122" t="s">
        <v>4</v>
      </c>
      <c r="F23" s="345"/>
      <c r="G23" s="123" t="s">
        <v>3</v>
      </c>
      <c r="H23" s="319">
        <f t="shared" ref="H23:H36" si="0">D23*F23</f>
        <v>0</v>
      </c>
      <c r="I23" s="123" t="s">
        <v>3</v>
      </c>
      <c r="J23" s="124"/>
    </row>
    <row r="24" spans="1:12" ht="17.100000000000001" customHeight="1" x14ac:dyDescent="0.15">
      <c r="A24" s="118"/>
      <c r="B24" s="375"/>
      <c r="C24" s="126" t="s">
        <v>421</v>
      </c>
      <c r="D24" s="344"/>
      <c r="E24" s="122" t="s">
        <v>214</v>
      </c>
      <c r="F24" s="345"/>
      <c r="G24" s="123" t="s">
        <v>3</v>
      </c>
      <c r="H24" s="319">
        <f t="shared" si="0"/>
        <v>0</v>
      </c>
      <c r="I24" s="123" t="s">
        <v>3</v>
      </c>
      <c r="J24" s="124"/>
    </row>
    <row r="25" spans="1:12" ht="17.100000000000001" customHeight="1" x14ac:dyDescent="0.15">
      <c r="A25" s="118"/>
      <c r="B25" s="375"/>
      <c r="C25" s="121" t="s">
        <v>215</v>
      </c>
      <c r="D25" s="344"/>
      <c r="E25" s="122" t="s">
        <v>214</v>
      </c>
      <c r="F25" s="345"/>
      <c r="G25" s="123" t="s">
        <v>3</v>
      </c>
      <c r="H25" s="319">
        <f t="shared" si="0"/>
        <v>0</v>
      </c>
      <c r="I25" s="123" t="s">
        <v>3</v>
      </c>
      <c r="J25" s="124"/>
    </row>
    <row r="26" spans="1:12" ht="17.100000000000001" customHeight="1" x14ac:dyDescent="0.15">
      <c r="A26" s="118"/>
      <c r="B26" s="375"/>
      <c r="C26" s="121" t="s">
        <v>216</v>
      </c>
      <c r="D26" s="344"/>
      <c r="E26" s="122" t="s">
        <v>214</v>
      </c>
      <c r="F26" s="345"/>
      <c r="G26" s="123" t="s">
        <v>3</v>
      </c>
      <c r="H26" s="319">
        <f t="shared" si="0"/>
        <v>0</v>
      </c>
      <c r="I26" s="123" t="s">
        <v>3</v>
      </c>
      <c r="J26" s="124"/>
    </row>
    <row r="27" spans="1:12" ht="17.100000000000001" customHeight="1" x14ac:dyDescent="0.15">
      <c r="A27" s="118"/>
      <c r="B27" s="375"/>
      <c r="C27" s="121" t="s">
        <v>422</v>
      </c>
      <c r="D27" s="344"/>
      <c r="E27" s="122" t="s">
        <v>214</v>
      </c>
      <c r="F27" s="345"/>
      <c r="G27" s="123" t="s">
        <v>3</v>
      </c>
      <c r="H27" s="319">
        <f t="shared" si="0"/>
        <v>0</v>
      </c>
      <c r="I27" s="123" t="s">
        <v>3</v>
      </c>
      <c r="J27" s="124"/>
    </row>
    <row r="28" spans="1:12" ht="17.100000000000001" customHeight="1" x14ac:dyDescent="0.15">
      <c r="A28" s="118"/>
      <c r="B28" s="375"/>
      <c r="C28" s="121" t="s">
        <v>423</v>
      </c>
      <c r="D28" s="344"/>
      <c r="E28" s="122" t="s">
        <v>214</v>
      </c>
      <c r="F28" s="345"/>
      <c r="G28" s="123" t="s">
        <v>3</v>
      </c>
      <c r="H28" s="319">
        <f t="shared" si="0"/>
        <v>0</v>
      </c>
      <c r="I28" s="123" t="s">
        <v>3</v>
      </c>
      <c r="J28" s="124"/>
    </row>
    <row r="29" spans="1:12" ht="17.100000000000001" customHeight="1" x14ac:dyDescent="0.15">
      <c r="A29" s="118"/>
      <c r="B29" s="375"/>
      <c r="C29" s="121" t="s">
        <v>217</v>
      </c>
      <c r="D29" s="344"/>
      <c r="E29" s="122" t="s">
        <v>214</v>
      </c>
      <c r="F29" s="345"/>
      <c r="G29" s="123" t="s">
        <v>3</v>
      </c>
      <c r="H29" s="319">
        <f t="shared" si="0"/>
        <v>0</v>
      </c>
      <c r="I29" s="123" t="s">
        <v>3</v>
      </c>
      <c r="J29" s="124"/>
    </row>
    <row r="30" spans="1:12" ht="17.100000000000001" customHeight="1" x14ac:dyDescent="0.15">
      <c r="A30" s="118"/>
      <c r="B30" s="375"/>
      <c r="C30" s="121" t="s">
        <v>424</v>
      </c>
      <c r="D30" s="344"/>
      <c r="E30" s="122" t="s">
        <v>218</v>
      </c>
      <c r="F30" s="345"/>
      <c r="G30" s="123" t="s">
        <v>3</v>
      </c>
      <c r="H30" s="319">
        <f t="shared" si="0"/>
        <v>0</v>
      </c>
      <c r="I30" s="123" t="s">
        <v>3</v>
      </c>
      <c r="J30" s="124"/>
    </row>
    <row r="31" spans="1:12" ht="17.100000000000001" customHeight="1" x14ac:dyDescent="0.15">
      <c r="A31" s="127" t="s">
        <v>219</v>
      </c>
      <c r="B31" s="376">
        <f>H38+H39</f>
        <v>0</v>
      </c>
      <c r="C31" s="121" t="s">
        <v>425</v>
      </c>
      <c r="D31" s="344"/>
      <c r="E31" s="122" t="s">
        <v>218</v>
      </c>
      <c r="F31" s="345"/>
      <c r="G31" s="123" t="s">
        <v>3</v>
      </c>
      <c r="H31" s="319">
        <f t="shared" si="0"/>
        <v>0</v>
      </c>
      <c r="I31" s="123" t="s">
        <v>3</v>
      </c>
      <c r="J31" s="124"/>
    </row>
    <row r="32" spans="1:12" ht="17.100000000000001" customHeight="1" x14ac:dyDescent="0.15">
      <c r="A32" s="118"/>
      <c r="B32" s="375"/>
      <c r="C32" s="121" t="s">
        <v>426</v>
      </c>
      <c r="D32" s="344"/>
      <c r="E32" s="122" t="s">
        <v>218</v>
      </c>
      <c r="F32" s="345"/>
      <c r="G32" s="123" t="s">
        <v>3</v>
      </c>
      <c r="H32" s="319">
        <f t="shared" si="0"/>
        <v>0</v>
      </c>
      <c r="I32" s="123" t="s">
        <v>3</v>
      </c>
      <c r="J32" s="124"/>
    </row>
    <row r="33" spans="1:10" ht="17.100000000000001" customHeight="1" x14ac:dyDescent="0.15">
      <c r="A33" s="118"/>
      <c r="B33" s="375"/>
      <c r="C33" s="121" t="s">
        <v>427</v>
      </c>
      <c r="D33" s="344"/>
      <c r="E33" s="122" t="s">
        <v>214</v>
      </c>
      <c r="F33" s="345"/>
      <c r="G33" s="123" t="s">
        <v>3</v>
      </c>
      <c r="H33" s="319">
        <f t="shared" si="0"/>
        <v>0</v>
      </c>
      <c r="I33" s="123" t="s">
        <v>3</v>
      </c>
      <c r="J33" s="124"/>
    </row>
    <row r="34" spans="1:10" ht="17.100000000000001" customHeight="1" x14ac:dyDescent="0.15">
      <c r="A34" s="118"/>
      <c r="B34" s="375"/>
      <c r="C34" s="121" t="s">
        <v>428</v>
      </c>
      <c r="D34" s="344"/>
      <c r="E34" s="122" t="s">
        <v>214</v>
      </c>
      <c r="F34" s="345"/>
      <c r="G34" s="123" t="s">
        <v>3</v>
      </c>
      <c r="H34" s="319">
        <f t="shared" si="0"/>
        <v>0</v>
      </c>
      <c r="I34" s="123" t="s">
        <v>3</v>
      </c>
      <c r="J34" s="124"/>
    </row>
    <row r="35" spans="1:10" ht="17.100000000000001" customHeight="1" x14ac:dyDescent="0.15">
      <c r="A35" s="118"/>
      <c r="B35" s="375"/>
      <c r="C35" s="121" t="s">
        <v>220</v>
      </c>
      <c r="D35" s="344"/>
      <c r="E35" s="122" t="s">
        <v>218</v>
      </c>
      <c r="F35" s="345"/>
      <c r="G35" s="123" t="s">
        <v>3</v>
      </c>
      <c r="H35" s="319">
        <f t="shared" si="0"/>
        <v>0</v>
      </c>
      <c r="I35" s="123" t="s">
        <v>3</v>
      </c>
      <c r="J35" s="124"/>
    </row>
    <row r="36" spans="1:10" ht="17.100000000000001" customHeight="1" x14ac:dyDescent="0.15">
      <c r="A36" s="118"/>
      <c r="B36" s="375"/>
      <c r="C36" s="121" t="s">
        <v>221</v>
      </c>
      <c r="D36" s="344"/>
      <c r="E36" s="122" t="s">
        <v>214</v>
      </c>
      <c r="F36" s="345"/>
      <c r="G36" s="123" t="s">
        <v>3</v>
      </c>
      <c r="H36" s="319">
        <f t="shared" si="0"/>
        <v>0</v>
      </c>
      <c r="I36" s="123" t="s">
        <v>3</v>
      </c>
      <c r="J36" s="124"/>
    </row>
    <row r="37" spans="1:10" ht="17.100000000000001" customHeight="1" x14ac:dyDescent="0.15">
      <c r="A37" s="118"/>
      <c r="B37" s="375"/>
      <c r="C37" s="121" t="s">
        <v>222</v>
      </c>
      <c r="D37" s="344"/>
      <c r="E37" s="122" t="s">
        <v>4</v>
      </c>
      <c r="F37" s="345"/>
      <c r="G37" s="123" t="s">
        <v>3</v>
      </c>
      <c r="H37" s="319">
        <f>D37*F37</f>
        <v>0</v>
      </c>
      <c r="I37" s="123" t="s">
        <v>3</v>
      </c>
      <c r="J37" s="124"/>
    </row>
    <row r="38" spans="1:10" ht="17.100000000000001" customHeight="1" x14ac:dyDescent="0.15">
      <c r="A38" s="118"/>
      <c r="B38" s="375"/>
      <c r="C38" s="121" t="s">
        <v>223</v>
      </c>
      <c r="D38" s="121"/>
      <c r="E38" s="122"/>
      <c r="F38" s="122"/>
      <c r="G38" s="122"/>
      <c r="H38" s="320">
        <f>SUM(H22:H37)</f>
        <v>0</v>
      </c>
      <c r="I38" s="123" t="s">
        <v>3</v>
      </c>
      <c r="J38" s="128"/>
    </row>
    <row r="39" spans="1:10" ht="17.100000000000001" customHeight="1" x14ac:dyDescent="0.15">
      <c r="A39" s="118"/>
      <c r="B39" s="375"/>
      <c r="C39" s="121" t="s">
        <v>224</v>
      </c>
      <c r="D39" s="121"/>
      <c r="E39" s="122"/>
      <c r="F39" s="122"/>
      <c r="G39" s="122"/>
      <c r="H39" s="321">
        <f>ROUNDDOWN(H38*0.1,0)</f>
        <v>0</v>
      </c>
      <c r="I39" s="123" t="s">
        <v>3</v>
      </c>
      <c r="J39" s="129"/>
    </row>
    <row r="40" spans="1:10" ht="17.100000000000001" customHeight="1" x14ac:dyDescent="0.15">
      <c r="A40" s="130"/>
      <c r="B40" s="377"/>
      <c r="C40" s="262" t="s">
        <v>207</v>
      </c>
      <c r="D40" s="572" t="s">
        <v>208</v>
      </c>
      <c r="E40" s="573"/>
      <c r="F40" s="572" t="s">
        <v>209</v>
      </c>
      <c r="G40" s="573"/>
      <c r="H40" s="572" t="s">
        <v>210</v>
      </c>
      <c r="I40" s="573"/>
      <c r="J40" s="128" t="s">
        <v>211</v>
      </c>
    </row>
    <row r="41" spans="1:10" ht="17.100000000000001" customHeight="1" x14ac:dyDescent="0.15">
      <c r="A41" s="118"/>
      <c r="B41" s="375"/>
      <c r="C41" s="121" t="s">
        <v>225</v>
      </c>
      <c r="D41" s="344"/>
      <c r="E41" s="122" t="s">
        <v>226</v>
      </c>
      <c r="F41" s="345"/>
      <c r="G41" s="123" t="s">
        <v>3</v>
      </c>
      <c r="H41" s="319">
        <f t="shared" ref="H41:H54" si="1">D41*F41</f>
        <v>0</v>
      </c>
      <c r="I41" s="123" t="s">
        <v>3</v>
      </c>
      <c r="J41" s="124"/>
    </row>
    <row r="42" spans="1:10" ht="17.100000000000001" customHeight="1" x14ac:dyDescent="0.15">
      <c r="A42" s="118"/>
      <c r="B42" s="375"/>
      <c r="C42" s="121" t="s">
        <v>227</v>
      </c>
      <c r="D42" s="344"/>
      <c r="E42" s="122" t="s">
        <v>228</v>
      </c>
      <c r="F42" s="345"/>
      <c r="G42" s="123" t="s">
        <v>3</v>
      </c>
      <c r="H42" s="319">
        <f t="shared" si="1"/>
        <v>0</v>
      </c>
      <c r="I42" s="123" t="s">
        <v>3</v>
      </c>
      <c r="J42" s="124"/>
    </row>
    <row r="43" spans="1:10" ht="17.100000000000001" customHeight="1" x14ac:dyDescent="0.15">
      <c r="A43" s="118"/>
      <c r="B43" s="375"/>
      <c r="C43" s="121" t="s">
        <v>460</v>
      </c>
      <c r="D43" s="344"/>
      <c r="E43" s="122" t="s">
        <v>462</v>
      </c>
      <c r="F43" s="345"/>
      <c r="G43" s="123" t="s">
        <v>3</v>
      </c>
      <c r="H43" s="319">
        <f t="shared" si="1"/>
        <v>0</v>
      </c>
      <c r="I43" s="123" t="s">
        <v>3</v>
      </c>
      <c r="J43" s="124"/>
    </row>
    <row r="44" spans="1:10" ht="17.100000000000001" customHeight="1" x14ac:dyDescent="0.15">
      <c r="A44" s="118"/>
      <c r="B44" s="375"/>
      <c r="C44" s="121" t="s">
        <v>229</v>
      </c>
      <c r="D44" s="344"/>
      <c r="E44" s="122" t="s">
        <v>226</v>
      </c>
      <c r="F44" s="345"/>
      <c r="G44" s="123" t="s">
        <v>3</v>
      </c>
      <c r="H44" s="319">
        <f t="shared" si="1"/>
        <v>0</v>
      </c>
      <c r="I44" s="123" t="s">
        <v>3</v>
      </c>
      <c r="J44" s="124"/>
    </row>
    <row r="45" spans="1:10" ht="17.100000000000001" customHeight="1" x14ac:dyDescent="0.15">
      <c r="A45" s="118"/>
      <c r="B45" s="375"/>
      <c r="C45" s="121" t="s">
        <v>429</v>
      </c>
      <c r="D45" s="344"/>
      <c r="E45" s="122" t="s">
        <v>214</v>
      </c>
      <c r="F45" s="345"/>
      <c r="G45" s="123" t="s">
        <v>3</v>
      </c>
      <c r="H45" s="319">
        <f t="shared" si="1"/>
        <v>0</v>
      </c>
      <c r="I45" s="123" t="s">
        <v>3</v>
      </c>
      <c r="J45" s="124"/>
    </row>
    <row r="46" spans="1:10" ht="17.100000000000001" customHeight="1" x14ac:dyDescent="0.15">
      <c r="A46" s="118"/>
      <c r="B46" s="375"/>
      <c r="C46" s="121" t="s">
        <v>230</v>
      </c>
      <c r="D46" s="344"/>
      <c r="E46" s="122" t="s">
        <v>4</v>
      </c>
      <c r="F46" s="345"/>
      <c r="G46" s="123" t="s">
        <v>3</v>
      </c>
      <c r="H46" s="319">
        <f t="shared" si="1"/>
        <v>0</v>
      </c>
      <c r="I46" s="123" t="s">
        <v>3</v>
      </c>
      <c r="J46" s="124"/>
    </row>
    <row r="47" spans="1:10" ht="17.100000000000001" customHeight="1" x14ac:dyDescent="0.15">
      <c r="A47" s="118"/>
      <c r="B47" s="375"/>
      <c r="C47" s="121" t="s">
        <v>231</v>
      </c>
      <c r="D47" s="344"/>
      <c r="E47" s="122" t="s">
        <v>218</v>
      </c>
      <c r="F47" s="345"/>
      <c r="G47" s="123" t="s">
        <v>3</v>
      </c>
      <c r="H47" s="319">
        <f t="shared" si="1"/>
        <v>0</v>
      </c>
      <c r="I47" s="123" t="s">
        <v>3</v>
      </c>
      <c r="J47" s="124"/>
    </row>
    <row r="48" spans="1:10" ht="17.100000000000001" customHeight="1" x14ac:dyDescent="0.15">
      <c r="A48" s="127" t="s">
        <v>233</v>
      </c>
      <c r="B48" s="376">
        <f>H57+H56</f>
        <v>0</v>
      </c>
      <c r="C48" s="121" t="s">
        <v>232</v>
      </c>
      <c r="D48" s="344"/>
      <c r="E48" s="122" t="s">
        <v>218</v>
      </c>
      <c r="F48" s="345"/>
      <c r="G48" s="123" t="s">
        <v>3</v>
      </c>
      <c r="H48" s="319">
        <f t="shared" si="1"/>
        <v>0</v>
      </c>
      <c r="I48" s="123" t="s">
        <v>3</v>
      </c>
      <c r="J48" s="124"/>
    </row>
    <row r="49" spans="1:15" ht="17.100000000000001" customHeight="1" x14ac:dyDescent="0.15">
      <c r="A49" s="118"/>
      <c r="B49" s="375"/>
      <c r="C49" s="121" t="s">
        <v>234</v>
      </c>
      <c r="D49" s="344"/>
      <c r="E49" s="122" t="s">
        <v>4</v>
      </c>
      <c r="F49" s="345"/>
      <c r="G49" s="123" t="s">
        <v>3</v>
      </c>
      <c r="H49" s="319">
        <f t="shared" si="1"/>
        <v>0</v>
      </c>
      <c r="I49" s="123" t="s">
        <v>3</v>
      </c>
      <c r="J49" s="124"/>
    </row>
    <row r="50" spans="1:15" ht="17.100000000000001" customHeight="1" x14ac:dyDescent="0.15">
      <c r="A50" s="118"/>
      <c r="B50" s="375"/>
      <c r="C50" s="121" t="s">
        <v>235</v>
      </c>
      <c r="D50" s="344"/>
      <c r="E50" s="122" t="s">
        <v>4</v>
      </c>
      <c r="F50" s="345"/>
      <c r="G50" s="123" t="s">
        <v>463</v>
      </c>
      <c r="H50" s="341">
        <f t="shared" si="1"/>
        <v>0</v>
      </c>
      <c r="I50" s="123" t="s">
        <v>463</v>
      </c>
      <c r="J50" s="124"/>
    </row>
    <row r="51" spans="1:15" ht="17.100000000000001" customHeight="1" x14ac:dyDescent="0.15">
      <c r="A51" s="118"/>
      <c r="B51" s="375"/>
      <c r="C51" s="121" t="s">
        <v>236</v>
      </c>
      <c r="D51" s="344"/>
      <c r="E51" s="122" t="s">
        <v>214</v>
      </c>
      <c r="F51" s="345"/>
      <c r="G51" s="123" t="s">
        <v>3</v>
      </c>
      <c r="H51" s="319">
        <f t="shared" si="1"/>
        <v>0</v>
      </c>
      <c r="I51" s="123" t="s">
        <v>3</v>
      </c>
      <c r="J51" s="124"/>
    </row>
    <row r="52" spans="1:15" ht="17.100000000000001" customHeight="1" x14ac:dyDescent="0.15">
      <c r="A52" s="118"/>
      <c r="B52" s="375"/>
      <c r="C52" s="121" t="s">
        <v>237</v>
      </c>
      <c r="D52" s="344"/>
      <c r="E52" s="122" t="s">
        <v>218</v>
      </c>
      <c r="F52" s="345"/>
      <c r="G52" s="123" t="s">
        <v>3</v>
      </c>
      <c r="H52" s="319">
        <f t="shared" si="1"/>
        <v>0</v>
      </c>
      <c r="I52" s="123" t="s">
        <v>3</v>
      </c>
      <c r="J52" s="124"/>
    </row>
    <row r="53" spans="1:15" ht="17.100000000000001" customHeight="1" x14ac:dyDescent="0.15">
      <c r="A53" s="118"/>
      <c r="B53" s="375"/>
      <c r="C53" s="121" t="s">
        <v>238</v>
      </c>
      <c r="D53" s="344"/>
      <c r="E53" s="122" t="s">
        <v>4</v>
      </c>
      <c r="F53" s="345"/>
      <c r="G53" s="123" t="s">
        <v>3</v>
      </c>
      <c r="H53" s="319">
        <f t="shared" si="1"/>
        <v>0</v>
      </c>
      <c r="I53" s="123" t="s">
        <v>3</v>
      </c>
      <c r="J53" s="124"/>
    </row>
    <row r="54" spans="1:15" ht="17.100000000000001" customHeight="1" x14ac:dyDescent="0.15">
      <c r="A54" s="118"/>
      <c r="B54" s="375"/>
      <c r="C54" s="121" t="s">
        <v>461</v>
      </c>
      <c r="D54" s="344"/>
      <c r="E54" s="122"/>
      <c r="F54" s="345"/>
      <c r="G54" s="123" t="s">
        <v>3</v>
      </c>
      <c r="H54" s="319">
        <f t="shared" si="1"/>
        <v>0</v>
      </c>
      <c r="I54" s="123" t="s">
        <v>3</v>
      </c>
      <c r="J54" s="124"/>
    </row>
    <row r="55" spans="1:15" ht="17.100000000000001" customHeight="1" x14ac:dyDescent="0.15">
      <c r="A55" s="118"/>
      <c r="B55" s="375"/>
      <c r="C55" s="121"/>
      <c r="D55" s="344"/>
      <c r="E55" s="122"/>
      <c r="F55" s="345"/>
      <c r="G55" s="123" t="s">
        <v>3</v>
      </c>
      <c r="H55" s="341">
        <f t="shared" ref="H55" si="2">D55*F55</f>
        <v>0</v>
      </c>
      <c r="I55" s="123" t="s">
        <v>3</v>
      </c>
      <c r="J55" s="124"/>
    </row>
    <row r="56" spans="1:15" ht="17.100000000000001" customHeight="1" x14ac:dyDescent="0.15">
      <c r="A56" s="118"/>
      <c r="B56" s="375"/>
      <c r="C56" s="121" t="s">
        <v>223</v>
      </c>
      <c r="D56" s="121"/>
      <c r="E56" s="122"/>
      <c r="F56" s="122"/>
      <c r="G56" s="122"/>
      <c r="H56" s="320">
        <f>SUM(H41:H54)</f>
        <v>0</v>
      </c>
      <c r="I56" s="123" t="s">
        <v>3</v>
      </c>
      <c r="J56" s="128"/>
    </row>
    <row r="57" spans="1:15" ht="17.100000000000001" customHeight="1" x14ac:dyDescent="0.15">
      <c r="A57" s="118"/>
      <c r="B57" s="375"/>
      <c r="C57" s="131" t="s">
        <v>224</v>
      </c>
      <c r="D57" s="131"/>
      <c r="E57" s="132"/>
      <c r="F57" s="132"/>
      <c r="G57" s="132"/>
      <c r="H57" s="322">
        <f>ROUNDDOWN(H56*0.1,0)</f>
        <v>0</v>
      </c>
      <c r="I57" s="133" t="s">
        <v>3</v>
      </c>
      <c r="J57" s="134"/>
    </row>
    <row r="58" spans="1:15" s="114" customFormat="1" ht="26.25" customHeight="1" thickBot="1" x14ac:dyDescent="0.25">
      <c r="A58" s="135" t="s">
        <v>239</v>
      </c>
      <c r="B58" s="378">
        <f>SUM(B21:B57)</f>
        <v>0</v>
      </c>
      <c r="C58" s="136"/>
      <c r="D58" s="137"/>
      <c r="E58" s="137"/>
      <c r="F58" s="137"/>
      <c r="G58" s="137"/>
      <c r="H58" s="138"/>
      <c r="I58" s="139"/>
      <c r="J58" s="140"/>
    </row>
    <row r="59" spans="1:15" s="114" customFormat="1" ht="26.25" customHeight="1" thickBot="1" x14ac:dyDescent="0.25">
      <c r="A59" s="141" t="s">
        <v>240</v>
      </c>
      <c r="B59" s="379">
        <f>B6+B13+B20+B58</f>
        <v>0</v>
      </c>
      <c r="C59" s="142"/>
      <c r="D59" s="143"/>
      <c r="E59" s="143"/>
      <c r="F59" s="143"/>
      <c r="G59" s="143"/>
      <c r="H59" s="144"/>
      <c r="I59" s="145"/>
      <c r="J59" s="146"/>
      <c r="O59" s="323"/>
    </row>
    <row r="60" spans="1:15" x14ac:dyDescent="0.15">
      <c r="A60" s="114" t="s">
        <v>241</v>
      </c>
      <c r="J60" s="147"/>
    </row>
    <row r="61" spans="1:15" ht="13.2" x14ac:dyDescent="0.2">
      <c r="A61" s="315" t="s">
        <v>416</v>
      </c>
      <c r="B61" s="338"/>
      <c r="C61" s="277" t="s">
        <v>459</v>
      </c>
      <c r="D61" s="277"/>
      <c r="E61" s="277"/>
      <c r="J61" s="147"/>
    </row>
    <row r="62" spans="1:15" ht="13.2" x14ac:dyDescent="0.2">
      <c r="A62" s="315" t="s">
        <v>416</v>
      </c>
      <c r="B62" s="316"/>
      <c r="C62" s="277" t="s">
        <v>147</v>
      </c>
      <c r="D62" s="277"/>
      <c r="E62" s="277"/>
    </row>
  </sheetData>
  <mergeCells count="14">
    <mergeCell ref="D40:E40"/>
    <mergeCell ref="F40:G40"/>
    <mergeCell ref="H40:I40"/>
    <mergeCell ref="A2:J2"/>
    <mergeCell ref="C4:J4"/>
    <mergeCell ref="D21:E21"/>
    <mergeCell ref="F21:G21"/>
    <mergeCell ref="H21:I21"/>
    <mergeCell ref="D8:G8"/>
    <mergeCell ref="D10:G10"/>
    <mergeCell ref="D9:E9"/>
    <mergeCell ref="D15:G15"/>
    <mergeCell ref="D16:E16"/>
    <mergeCell ref="D17:G17"/>
  </mergeCells>
  <phoneticPr fontId="1"/>
  <printOptions horizontalCentered="1"/>
  <pageMargins left="0.59055118110236227" right="0.39370078740157483" top="0.42" bottom="0.27" header="0.38" footer="0.2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48"/>
  <sheetViews>
    <sheetView showZeros="0" view="pageBreakPreview" zoomScaleNormal="120" zoomScaleSheetLayoutView="100" workbookViewId="0"/>
  </sheetViews>
  <sheetFormatPr defaultRowHeight="9.6" x14ac:dyDescent="0.15"/>
  <cols>
    <col min="1" max="1" width="3.77734375" style="318" customWidth="1"/>
    <col min="2" max="2" width="3" style="318" customWidth="1"/>
    <col min="3" max="8" width="2.109375" style="318" customWidth="1"/>
    <col min="9" max="9" width="2.77734375" style="318" customWidth="1"/>
    <col min="10" max="15" width="2.109375" style="318" customWidth="1"/>
    <col min="16" max="16" width="1.6640625" style="318" customWidth="1"/>
    <col min="17" max="17" width="2.109375" style="318" customWidth="1"/>
    <col min="18" max="18" width="1.88671875" style="318" customWidth="1"/>
    <col min="19" max="19" width="1.77734375" style="318" customWidth="1"/>
    <col min="20" max="22" width="2.109375" style="318" customWidth="1"/>
    <col min="23" max="24" width="2.109375" style="114" customWidth="1"/>
    <col min="25" max="25" width="2.44140625" style="114" customWidth="1"/>
    <col min="26" max="26" width="3" style="114" customWidth="1"/>
    <col min="27" max="36" width="2.109375" style="114" customWidth="1"/>
    <col min="37" max="38" width="3" style="114" customWidth="1"/>
    <col min="39" max="39" width="3.77734375" style="114" customWidth="1"/>
    <col min="40" max="42" width="2.6640625" style="114" customWidth="1"/>
    <col min="43" max="43" width="2.109375" style="114" customWidth="1"/>
    <col min="44" max="104" width="2.109375" style="318" customWidth="1"/>
    <col min="105" max="256" width="9" style="318"/>
    <col min="257" max="257" width="3.77734375" style="318" customWidth="1"/>
    <col min="258" max="258" width="3" style="318" customWidth="1"/>
    <col min="259" max="264" width="2.109375" style="318" customWidth="1"/>
    <col min="265" max="265" width="2.77734375" style="318" customWidth="1"/>
    <col min="266" max="271" width="2.109375" style="318" customWidth="1"/>
    <col min="272" max="272" width="1.6640625" style="318" customWidth="1"/>
    <col min="273" max="273" width="2.109375" style="318" customWidth="1"/>
    <col min="274" max="274" width="1.88671875" style="318" customWidth="1"/>
    <col min="275" max="275" width="1.77734375" style="318" customWidth="1"/>
    <col min="276" max="280" width="2.109375" style="318" customWidth="1"/>
    <col min="281" max="281" width="2.44140625" style="318" customWidth="1"/>
    <col min="282" max="282" width="3" style="318" customWidth="1"/>
    <col min="283" max="292" width="2.109375" style="318" customWidth="1"/>
    <col min="293" max="294" width="3" style="318" customWidth="1"/>
    <col min="295" max="295" width="3.77734375" style="318" customWidth="1"/>
    <col min="296" max="298" width="2.6640625" style="318" customWidth="1"/>
    <col min="299" max="360" width="2.109375" style="318" customWidth="1"/>
    <col min="361" max="512" width="9" style="318"/>
    <col min="513" max="513" width="3.77734375" style="318" customWidth="1"/>
    <col min="514" max="514" width="3" style="318" customWidth="1"/>
    <col min="515" max="520" width="2.109375" style="318" customWidth="1"/>
    <col min="521" max="521" width="2.77734375" style="318" customWidth="1"/>
    <col min="522" max="527" width="2.109375" style="318" customWidth="1"/>
    <col min="528" max="528" width="1.6640625" style="318" customWidth="1"/>
    <col min="529" max="529" width="2.109375" style="318" customWidth="1"/>
    <col min="530" max="530" width="1.88671875" style="318" customWidth="1"/>
    <col min="531" max="531" width="1.77734375" style="318" customWidth="1"/>
    <col min="532" max="536" width="2.109375" style="318" customWidth="1"/>
    <col min="537" max="537" width="2.44140625" style="318" customWidth="1"/>
    <col min="538" max="538" width="3" style="318" customWidth="1"/>
    <col min="539" max="548" width="2.109375" style="318" customWidth="1"/>
    <col min="549" max="550" width="3" style="318" customWidth="1"/>
    <col min="551" max="551" width="3.77734375" style="318" customWidth="1"/>
    <col min="552" max="554" width="2.6640625" style="318" customWidth="1"/>
    <col min="555" max="616" width="2.109375" style="318" customWidth="1"/>
    <col min="617" max="768" width="9" style="318"/>
    <col min="769" max="769" width="3.77734375" style="318" customWidth="1"/>
    <col min="770" max="770" width="3" style="318" customWidth="1"/>
    <col min="771" max="776" width="2.109375" style="318" customWidth="1"/>
    <col min="777" max="777" width="2.77734375" style="318" customWidth="1"/>
    <col min="778" max="783" width="2.109375" style="318" customWidth="1"/>
    <col min="784" max="784" width="1.6640625" style="318" customWidth="1"/>
    <col min="785" max="785" width="2.109375" style="318" customWidth="1"/>
    <col min="786" max="786" width="1.88671875" style="318" customWidth="1"/>
    <col min="787" max="787" width="1.77734375" style="318" customWidth="1"/>
    <col min="788" max="792" width="2.109375" style="318" customWidth="1"/>
    <col min="793" max="793" width="2.44140625" style="318" customWidth="1"/>
    <col min="794" max="794" width="3" style="318" customWidth="1"/>
    <col min="795" max="804" width="2.109375" style="318" customWidth="1"/>
    <col min="805" max="806" width="3" style="318" customWidth="1"/>
    <col min="807" max="807" width="3.77734375" style="318" customWidth="1"/>
    <col min="808" max="810" width="2.6640625" style="318" customWidth="1"/>
    <col min="811" max="872" width="2.109375" style="318" customWidth="1"/>
    <col min="873" max="1024" width="9" style="318"/>
    <col min="1025" max="1025" width="3.77734375" style="318" customWidth="1"/>
    <col min="1026" max="1026" width="3" style="318" customWidth="1"/>
    <col min="1027" max="1032" width="2.109375" style="318" customWidth="1"/>
    <col min="1033" max="1033" width="2.77734375" style="318" customWidth="1"/>
    <col min="1034" max="1039" width="2.109375" style="318" customWidth="1"/>
    <col min="1040" max="1040" width="1.6640625" style="318" customWidth="1"/>
    <col min="1041" max="1041" width="2.109375" style="318" customWidth="1"/>
    <col min="1042" max="1042" width="1.88671875" style="318" customWidth="1"/>
    <col min="1043" max="1043" width="1.77734375" style="318" customWidth="1"/>
    <col min="1044" max="1048" width="2.109375" style="318" customWidth="1"/>
    <col min="1049" max="1049" width="2.44140625" style="318" customWidth="1"/>
    <col min="1050" max="1050" width="3" style="318" customWidth="1"/>
    <col min="1051" max="1060" width="2.109375" style="318" customWidth="1"/>
    <col min="1061" max="1062" width="3" style="318" customWidth="1"/>
    <col min="1063" max="1063" width="3.77734375" style="318" customWidth="1"/>
    <col min="1064" max="1066" width="2.6640625" style="318" customWidth="1"/>
    <col min="1067" max="1128" width="2.109375" style="318" customWidth="1"/>
    <col min="1129" max="1280" width="9" style="318"/>
    <col min="1281" max="1281" width="3.77734375" style="318" customWidth="1"/>
    <col min="1282" max="1282" width="3" style="318" customWidth="1"/>
    <col min="1283" max="1288" width="2.109375" style="318" customWidth="1"/>
    <col min="1289" max="1289" width="2.77734375" style="318" customWidth="1"/>
    <col min="1290" max="1295" width="2.109375" style="318" customWidth="1"/>
    <col min="1296" max="1296" width="1.6640625" style="318" customWidth="1"/>
    <col min="1297" max="1297" width="2.109375" style="318" customWidth="1"/>
    <col min="1298" max="1298" width="1.88671875" style="318" customWidth="1"/>
    <col min="1299" max="1299" width="1.77734375" style="318" customWidth="1"/>
    <col min="1300" max="1304" width="2.109375" style="318" customWidth="1"/>
    <col min="1305" max="1305" width="2.44140625" style="318" customWidth="1"/>
    <col min="1306" max="1306" width="3" style="318" customWidth="1"/>
    <col min="1307" max="1316" width="2.109375" style="318" customWidth="1"/>
    <col min="1317" max="1318" width="3" style="318" customWidth="1"/>
    <col min="1319" max="1319" width="3.77734375" style="318" customWidth="1"/>
    <col min="1320" max="1322" width="2.6640625" style="318" customWidth="1"/>
    <col min="1323" max="1384" width="2.109375" style="318" customWidth="1"/>
    <col min="1385" max="1536" width="9" style="318"/>
    <col min="1537" max="1537" width="3.77734375" style="318" customWidth="1"/>
    <col min="1538" max="1538" width="3" style="318" customWidth="1"/>
    <col min="1539" max="1544" width="2.109375" style="318" customWidth="1"/>
    <col min="1545" max="1545" width="2.77734375" style="318" customWidth="1"/>
    <col min="1546" max="1551" width="2.109375" style="318" customWidth="1"/>
    <col min="1552" max="1552" width="1.6640625" style="318" customWidth="1"/>
    <col min="1553" max="1553" width="2.109375" style="318" customWidth="1"/>
    <col min="1554" max="1554" width="1.88671875" style="318" customWidth="1"/>
    <col min="1555" max="1555" width="1.77734375" style="318" customWidth="1"/>
    <col min="1556" max="1560" width="2.109375" style="318" customWidth="1"/>
    <col min="1561" max="1561" width="2.44140625" style="318" customWidth="1"/>
    <col min="1562" max="1562" width="3" style="318" customWidth="1"/>
    <col min="1563" max="1572" width="2.109375" style="318" customWidth="1"/>
    <col min="1573" max="1574" width="3" style="318" customWidth="1"/>
    <col min="1575" max="1575" width="3.77734375" style="318" customWidth="1"/>
    <col min="1576" max="1578" width="2.6640625" style="318" customWidth="1"/>
    <col min="1579" max="1640" width="2.109375" style="318" customWidth="1"/>
    <col min="1641" max="1792" width="9" style="318"/>
    <col min="1793" max="1793" width="3.77734375" style="318" customWidth="1"/>
    <col min="1794" max="1794" width="3" style="318" customWidth="1"/>
    <col min="1795" max="1800" width="2.109375" style="318" customWidth="1"/>
    <col min="1801" max="1801" width="2.77734375" style="318" customWidth="1"/>
    <col min="1802" max="1807" width="2.109375" style="318" customWidth="1"/>
    <col min="1808" max="1808" width="1.6640625" style="318" customWidth="1"/>
    <col min="1809" max="1809" width="2.109375" style="318" customWidth="1"/>
    <col min="1810" max="1810" width="1.88671875" style="318" customWidth="1"/>
    <col min="1811" max="1811" width="1.77734375" style="318" customWidth="1"/>
    <col min="1812" max="1816" width="2.109375" style="318" customWidth="1"/>
    <col min="1817" max="1817" width="2.44140625" style="318" customWidth="1"/>
    <col min="1818" max="1818" width="3" style="318" customWidth="1"/>
    <col min="1819" max="1828" width="2.109375" style="318" customWidth="1"/>
    <col min="1829" max="1830" width="3" style="318" customWidth="1"/>
    <col min="1831" max="1831" width="3.77734375" style="318" customWidth="1"/>
    <col min="1832" max="1834" width="2.6640625" style="318" customWidth="1"/>
    <col min="1835" max="1896" width="2.109375" style="318" customWidth="1"/>
    <col min="1897" max="2048" width="9" style="318"/>
    <col min="2049" max="2049" width="3.77734375" style="318" customWidth="1"/>
    <col min="2050" max="2050" width="3" style="318" customWidth="1"/>
    <col min="2051" max="2056" width="2.109375" style="318" customWidth="1"/>
    <col min="2057" max="2057" width="2.77734375" style="318" customWidth="1"/>
    <col min="2058" max="2063" width="2.109375" style="318" customWidth="1"/>
    <col min="2064" max="2064" width="1.6640625" style="318" customWidth="1"/>
    <col min="2065" max="2065" width="2.109375" style="318" customWidth="1"/>
    <col min="2066" max="2066" width="1.88671875" style="318" customWidth="1"/>
    <col min="2067" max="2067" width="1.77734375" style="318" customWidth="1"/>
    <col min="2068" max="2072" width="2.109375" style="318" customWidth="1"/>
    <col min="2073" max="2073" width="2.44140625" style="318" customWidth="1"/>
    <col min="2074" max="2074" width="3" style="318" customWidth="1"/>
    <col min="2075" max="2084" width="2.109375" style="318" customWidth="1"/>
    <col min="2085" max="2086" width="3" style="318" customWidth="1"/>
    <col min="2087" max="2087" width="3.77734375" style="318" customWidth="1"/>
    <col min="2088" max="2090" width="2.6640625" style="318" customWidth="1"/>
    <col min="2091" max="2152" width="2.109375" style="318" customWidth="1"/>
    <col min="2153" max="2304" width="9" style="318"/>
    <col min="2305" max="2305" width="3.77734375" style="318" customWidth="1"/>
    <col min="2306" max="2306" width="3" style="318" customWidth="1"/>
    <col min="2307" max="2312" width="2.109375" style="318" customWidth="1"/>
    <col min="2313" max="2313" width="2.77734375" style="318" customWidth="1"/>
    <col min="2314" max="2319" width="2.109375" style="318" customWidth="1"/>
    <col min="2320" max="2320" width="1.6640625" style="318" customWidth="1"/>
    <col min="2321" max="2321" width="2.109375" style="318" customWidth="1"/>
    <col min="2322" max="2322" width="1.88671875" style="318" customWidth="1"/>
    <col min="2323" max="2323" width="1.77734375" style="318" customWidth="1"/>
    <col min="2324" max="2328" width="2.109375" style="318" customWidth="1"/>
    <col min="2329" max="2329" width="2.44140625" style="318" customWidth="1"/>
    <col min="2330" max="2330" width="3" style="318" customWidth="1"/>
    <col min="2331" max="2340" width="2.109375" style="318" customWidth="1"/>
    <col min="2341" max="2342" width="3" style="318" customWidth="1"/>
    <col min="2343" max="2343" width="3.77734375" style="318" customWidth="1"/>
    <col min="2344" max="2346" width="2.6640625" style="318" customWidth="1"/>
    <col min="2347" max="2408" width="2.109375" style="318" customWidth="1"/>
    <col min="2409" max="2560" width="9" style="318"/>
    <col min="2561" max="2561" width="3.77734375" style="318" customWidth="1"/>
    <col min="2562" max="2562" width="3" style="318" customWidth="1"/>
    <col min="2563" max="2568" width="2.109375" style="318" customWidth="1"/>
    <col min="2569" max="2569" width="2.77734375" style="318" customWidth="1"/>
    <col min="2570" max="2575" width="2.109375" style="318" customWidth="1"/>
    <col min="2576" max="2576" width="1.6640625" style="318" customWidth="1"/>
    <col min="2577" max="2577" width="2.109375" style="318" customWidth="1"/>
    <col min="2578" max="2578" width="1.88671875" style="318" customWidth="1"/>
    <col min="2579" max="2579" width="1.77734375" style="318" customWidth="1"/>
    <col min="2580" max="2584" width="2.109375" style="318" customWidth="1"/>
    <col min="2585" max="2585" width="2.44140625" style="318" customWidth="1"/>
    <col min="2586" max="2586" width="3" style="318" customWidth="1"/>
    <col min="2587" max="2596" width="2.109375" style="318" customWidth="1"/>
    <col min="2597" max="2598" width="3" style="318" customWidth="1"/>
    <col min="2599" max="2599" width="3.77734375" style="318" customWidth="1"/>
    <col min="2600" max="2602" width="2.6640625" style="318" customWidth="1"/>
    <col min="2603" max="2664" width="2.109375" style="318" customWidth="1"/>
    <col min="2665" max="2816" width="9" style="318"/>
    <col min="2817" max="2817" width="3.77734375" style="318" customWidth="1"/>
    <col min="2818" max="2818" width="3" style="318" customWidth="1"/>
    <col min="2819" max="2824" width="2.109375" style="318" customWidth="1"/>
    <col min="2825" max="2825" width="2.77734375" style="318" customWidth="1"/>
    <col min="2826" max="2831" width="2.109375" style="318" customWidth="1"/>
    <col min="2832" max="2832" width="1.6640625" style="318" customWidth="1"/>
    <col min="2833" max="2833" width="2.109375" style="318" customWidth="1"/>
    <col min="2834" max="2834" width="1.88671875" style="318" customWidth="1"/>
    <col min="2835" max="2835" width="1.77734375" style="318" customWidth="1"/>
    <col min="2836" max="2840" width="2.109375" style="318" customWidth="1"/>
    <col min="2841" max="2841" width="2.44140625" style="318" customWidth="1"/>
    <col min="2842" max="2842" width="3" style="318" customWidth="1"/>
    <col min="2843" max="2852" width="2.109375" style="318" customWidth="1"/>
    <col min="2853" max="2854" width="3" style="318" customWidth="1"/>
    <col min="2855" max="2855" width="3.77734375" style="318" customWidth="1"/>
    <col min="2856" max="2858" width="2.6640625" style="318" customWidth="1"/>
    <col min="2859" max="2920" width="2.109375" style="318" customWidth="1"/>
    <col min="2921" max="3072" width="9" style="318"/>
    <col min="3073" max="3073" width="3.77734375" style="318" customWidth="1"/>
    <col min="3074" max="3074" width="3" style="318" customWidth="1"/>
    <col min="3075" max="3080" width="2.109375" style="318" customWidth="1"/>
    <col min="3081" max="3081" width="2.77734375" style="318" customWidth="1"/>
    <col min="3082" max="3087" width="2.109375" style="318" customWidth="1"/>
    <col min="3088" max="3088" width="1.6640625" style="318" customWidth="1"/>
    <col min="3089" max="3089" width="2.109375" style="318" customWidth="1"/>
    <col min="3090" max="3090" width="1.88671875" style="318" customWidth="1"/>
    <col min="3091" max="3091" width="1.77734375" style="318" customWidth="1"/>
    <col min="3092" max="3096" width="2.109375" style="318" customWidth="1"/>
    <col min="3097" max="3097" width="2.44140625" style="318" customWidth="1"/>
    <col min="3098" max="3098" width="3" style="318" customWidth="1"/>
    <col min="3099" max="3108" width="2.109375" style="318" customWidth="1"/>
    <col min="3109" max="3110" width="3" style="318" customWidth="1"/>
    <col min="3111" max="3111" width="3.77734375" style="318" customWidth="1"/>
    <col min="3112" max="3114" width="2.6640625" style="318" customWidth="1"/>
    <col min="3115" max="3176" width="2.109375" style="318" customWidth="1"/>
    <col min="3177" max="3328" width="9" style="318"/>
    <col min="3329" max="3329" width="3.77734375" style="318" customWidth="1"/>
    <col min="3330" max="3330" width="3" style="318" customWidth="1"/>
    <col min="3331" max="3336" width="2.109375" style="318" customWidth="1"/>
    <col min="3337" max="3337" width="2.77734375" style="318" customWidth="1"/>
    <col min="3338" max="3343" width="2.109375" style="318" customWidth="1"/>
    <col min="3344" max="3344" width="1.6640625" style="318" customWidth="1"/>
    <col min="3345" max="3345" width="2.109375" style="318" customWidth="1"/>
    <col min="3346" max="3346" width="1.88671875" style="318" customWidth="1"/>
    <col min="3347" max="3347" width="1.77734375" style="318" customWidth="1"/>
    <col min="3348" max="3352" width="2.109375" style="318" customWidth="1"/>
    <col min="3353" max="3353" width="2.44140625" style="318" customWidth="1"/>
    <col min="3354" max="3354" width="3" style="318" customWidth="1"/>
    <col min="3355" max="3364" width="2.109375" style="318" customWidth="1"/>
    <col min="3365" max="3366" width="3" style="318" customWidth="1"/>
    <col min="3367" max="3367" width="3.77734375" style="318" customWidth="1"/>
    <col min="3368" max="3370" width="2.6640625" style="318" customWidth="1"/>
    <col min="3371" max="3432" width="2.109375" style="318" customWidth="1"/>
    <col min="3433" max="3584" width="9" style="318"/>
    <col min="3585" max="3585" width="3.77734375" style="318" customWidth="1"/>
    <col min="3586" max="3586" width="3" style="318" customWidth="1"/>
    <col min="3587" max="3592" width="2.109375" style="318" customWidth="1"/>
    <col min="3593" max="3593" width="2.77734375" style="318" customWidth="1"/>
    <col min="3594" max="3599" width="2.109375" style="318" customWidth="1"/>
    <col min="3600" max="3600" width="1.6640625" style="318" customWidth="1"/>
    <col min="3601" max="3601" width="2.109375" style="318" customWidth="1"/>
    <col min="3602" max="3602" width="1.88671875" style="318" customWidth="1"/>
    <col min="3603" max="3603" width="1.77734375" style="318" customWidth="1"/>
    <col min="3604" max="3608" width="2.109375" style="318" customWidth="1"/>
    <col min="3609" max="3609" width="2.44140625" style="318" customWidth="1"/>
    <col min="3610" max="3610" width="3" style="318" customWidth="1"/>
    <col min="3611" max="3620" width="2.109375" style="318" customWidth="1"/>
    <col min="3621" max="3622" width="3" style="318" customWidth="1"/>
    <col min="3623" max="3623" width="3.77734375" style="318" customWidth="1"/>
    <col min="3624" max="3626" width="2.6640625" style="318" customWidth="1"/>
    <col min="3627" max="3688" width="2.109375" style="318" customWidth="1"/>
    <col min="3689" max="3840" width="9" style="318"/>
    <col min="3841" max="3841" width="3.77734375" style="318" customWidth="1"/>
    <col min="3842" max="3842" width="3" style="318" customWidth="1"/>
    <col min="3843" max="3848" width="2.109375" style="318" customWidth="1"/>
    <col min="3849" max="3849" width="2.77734375" style="318" customWidth="1"/>
    <col min="3850" max="3855" width="2.109375" style="318" customWidth="1"/>
    <col min="3856" max="3856" width="1.6640625" style="318" customWidth="1"/>
    <col min="3857" max="3857" width="2.109375" style="318" customWidth="1"/>
    <col min="3858" max="3858" width="1.88671875" style="318" customWidth="1"/>
    <col min="3859" max="3859" width="1.77734375" style="318" customWidth="1"/>
    <col min="3860" max="3864" width="2.109375" style="318" customWidth="1"/>
    <col min="3865" max="3865" width="2.44140625" style="318" customWidth="1"/>
    <col min="3866" max="3866" width="3" style="318" customWidth="1"/>
    <col min="3867" max="3876" width="2.109375" style="318" customWidth="1"/>
    <col min="3877" max="3878" width="3" style="318" customWidth="1"/>
    <col min="3879" max="3879" width="3.77734375" style="318" customWidth="1"/>
    <col min="3880" max="3882" width="2.6640625" style="318" customWidth="1"/>
    <col min="3883" max="3944" width="2.109375" style="318" customWidth="1"/>
    <col min="3945" max="4096" width="9" style="318"/>
    <col min="4097" max="4097" width="3.77734375" style="318" customWidth="1"/>
    <col min="4098" max="4098" width="3" style="318" customWidth="1"/>
    <col min="4099" max="4104" width="2.109375" style="318" customWidth="1"/>
    <col min="4105" max="4105" width="2.77734375" style="318" customWidth="1"/>
    <col min="4106" max="4111" width="2.109375" style="318" customWidth="1"/>
    <col min="4112" max="4112" width="1.6640625" style="318" customWidth="1"/>
    <col min="4113" max="4113" width="2.109375" style="318" customWidth="1"/>
    <col min="4114" max="4114" width="1.88671875" style="318" customWidth="1"/>
    <col min="4115" max="4115" width="1.77734375" style="318" customWidth="1"/>
    <col min="4116" max="4120" width="2.109375" style="318" customWidth="1"/>
    <col min="4121" max="4121" width="2.44140625" style="318" customWidth="1"/>
    <col min="4122" max="4122" width="3" style="318" customWidth="1"/>
    <col min="4123" max="4132" width="2.109375" style="318" customWidth="1"/>
    <col min="4133" max="4134" width="3" style="318" customWidth="1"/>
    <col min="4135" max="4135" width="3.77734375" style="318" customWidth="1"/>
    <col min="4136" max="4138" width="2.6640625" style="318" customWidth="1"/>
    <col min="4139" max="4200" width="2.109375" style="318" customWidth="1"/>
    <col min="4201" max="4352" width="9" style="318"/>
    <col min="4353" max="4353" width="3.77734375" style="318" customWidth="1"/>
    <col min="4354" max="4354" width="3" style="318" customWidth="1"/>
    <col min="4355" max="4360" width="2.109375" style="318" customWidth="1"/>
    <col min="4361" max="4361" width="2.77734375" style="318" customWidth="1"/>
    <col min="4362" max="4367" width="2.109375" style="318" customWidth="1"/>
    <col min="4368" max="4368" width="1.6640625" style="318" customWidth="1"/>
    <col min="4369" max="4369" width="2.109375" style="318" customWidth="1"/>
    <col min="4370" max="4370" width="1.88671875" style="318" customWidth="1"/>
    <col min="4371" max="4371" width="1.77734375" style="318" customWidth="1"/>
    <col min="4372" max="4376" width="2.109375" style="318" customWidth="1"/>
    <col min="4377" max="4377" width="2.44140625" style="318" customWidth="1"/>
    <col min="4378" max="4378" width="3" style="318" customWidth="1"/>
    <col min="4379" max="4388" width="2.109375" style="318" customWidth="1"/>
    <col min="4389" max="4390" width="3" style="318" customWidth="1"/>
    <col min="4391" max="4391" width="3.77734375" style="318" customWidth="1"/>
    <col min="4392" max="4394" width="2.6640625" style="318" customWidth="1"/>
    <col min="4395" max="4456" width="2.109375" style="318" customWidth="1"/>
    <col min="4457" max="4608" width="9" style="318"/>
    <col min="4609" max="4609" width="3.77734375" style="318" customWidth="1"/>
    <col min="4610" max="4610" width="3" style="318" customWidth="1"/>
    <col min="4611" max="4616" width="2.109375" style="318" customWidth="1"/>
    <col min="4617" max="4617" width="2.77734375" style="318" customWidth="1"/>
    <col min="4618" max="4623" width="2.109375" style="318" customWidth="1"/>
    <col min="4624" max="4624" width="1.6640625" style="318" customWidth="1"/>
    <col min="4625" max="4625" width="2.109375" style="318" customWidth="1"/>
    <col min="4626" max="4626" width="1.88671875" style="318" customWidth="1"/>
    <col min="4627" max="4627" width="1.77734375" style="318" customWidth="1"/>
    <col min="4628" max="4632" width="2.109375" style="318" customWidth="1"/>
    <col min="4633" max="4633" width="2.44140625" style="318" customWidth="1"/>
    <col min="4634" max="4634" width="3" style="318" customWidth="1"/>
    <col min="4635" max="4644" width="2.109375" style="318" customWidth="1"/>
    <col min="4645" max="4646" width="3" style="318" customWidth="1"/>
    <col min="4647" max="4647" width="3.77734375" style="318" customWidth="1"/>
    <col min="4648" max="4650" width="2.6640625" style="318" customWidth="1"/>
    <col min="4651" max="4712" width="2.109375" style="318" customWidth="1"/>
    <col min="4713" max="4864" width="9" style="318"/>
    <col min="4865" max="4865" width="3.77734375" style="318" customWidth="1"/>
    <col min="4866" max="4866" width="3" style="318" customWidth="1"/>
    <col min="4867" max="4872" width="2.109375" style="318" customWidth="1"/>
    <col min="4873" max="4873" width="2.77734375" style="318" customWidth="1"/>
    <col min="4874" max="4879" width="2.109375" style="318" customWidth="1"/>
    <col min="4880" max="4880" width="1.6640625" style="318" customWidth="1"/>
    <col min="4881" max="4881" width="2.109375" style="318" customWidth="1"/>
    <col min="4882" max="4882" width="1.88671875" style="318" customWidth="1"/>
    <col min="4883" max="4883" width="1.77734375" style="318" customWidth="1"/>
    <col min="4884" max="4888" width="2.109375" style="318" customWidth="1"/>
    <col min="4889" max="4889" width="2.44140625" style="318" customWidth="1"/>
    <col min="4890" max="4890" width="3" style="318" customWidth="1"/>
    <col min="4891" max="4900" width="2.109375" style="318" customWidth="1"/>
    <col min="4901" max="4902" width="3" style="318" customWidth="1"/>
    <col min="4903" max="4903" width="3.77734375" style="318" customWidth="1"/>
    <col min="4904" max="4906" width="2.6640625" style="318" customWidth="1"/>
    <col min="4907" max="4968" width="2.109375" style="318" customWidth="1"/>
    <col min="4969" max="5120" width="9" style="318"/>
    <col min="5121" max="5121" width="3.77734375" style="318" customWidth="1"/>
    <col min="5122" max="5122" width="3" style="318" customWidth="1"/>
    <col min="5123" max="5128" width="2.109375" style="318" customWidth="1"/>
    <col min="5129" max="5129" width="2.77734375" style="318" customWidth="1"/>
    <col min="5130" max="5135" width="2.109375" style="318" customWidth="1"/>
    <col min="5136" max="5136" width="1.6640625" style="318" customWidth="1"/>
    <col min="5137" max="5137" width="2.109375" style="318" customWidth="1"/>
    <col min="5138" max="5138" width="1.88671875" style="318" customWidth="1"/>
    <col min="5139" max="5139" width="1.77734375" style="318" customWidth="1"/>
    <col min="5140" max="5144" width="2.109375" style="318" customWidth="1"/>
    <col min="5145" max="5145" width="2.44140625" style="318" customWidth="1"/>
    <col min="5146" max="5146" width="3" style="318" customWidth="1"/>
    <col min="5147" max="5156" width="2.109375" style="318" customWidth="1"/>
    <col min="5157" max="5158" width="3" style="318" customWidth="1"/>
    <col min="5159" max="5159" width="3.77734375" style="318" customWidth="1"/>
    <col min="5160" max="5162" width="2.6640625" style="318" customWidth="1"/>
    <col min="5163" max="5224" width="2.109375" style="318" customWidth="1"/>
    <col min="5225" max="5376" width="9" style="318"/>
    <col min="5377" max="5377" width="3.77734375" style="318" customWidth="1"/>
    <col min="5378" max="5378" width="3" style="318" customWidth="1"/>
    <col min="5379" max="5384" width="2.109375" style="318" customWidth="1"/>
    <col min="5385" max="5385" width="2.77734375" style="318" customWidth="1"/>
    <col min="5386" max="5391" width="2.109375" style="318" customWidth="1"/>
    <col min="5392" max="5392" width="1.6640625" style="318" customWidth="1"/>
    <col min="5393" max="5393" width="2.109375" style="318" customWidth="1"/>
    <col min="5394" max="5394" width="1.88671875" style="318" customWidth="1"/>
    <col min="5395" max="5395" width="1.77734375" style="318" customWidth="1"/>
    <col min="5396" max="5400" width="2.109375" style="318" customWidth="1"/>
    <col min="5401" max="5401" width="2.44140625" style="318" customWidth="1"/>
    <col min="5402" max="5402" width="3" style="318" customWidth="1"/>
    <col min="5403" max="5412" width="2.109375" style="318" customWidth="1"/>
    <col min="5413" max="5414" width="3" style="318" customWidth="1"/>
    <col min="5415" max="5415" width="3.77734375" style="318" customWidth="1"/>
    <col min="5416" max="5418" width="2.6640625" style="318" customWidth="1"/>
    <col min="5419" max="5480" width="2.109375" style="318" customWidth="1"/>
    <col min="5481" max="5632" width="9" style="318"/>
    <col min="5633" max="5633" width="3.77734375" style="318" customWidth="1"/>
    <col min="5634" max="5634" width="3" style="318" customWidth="1"/>
    <col min="5635" max="5640" width="2.109375" style="318" customWidth="1"/>
    <col min="5641" max="5641" width="2.77734375" style="318" customWidth="1"/>
    <col min="5642" max="5647" width="2.109375" style="318" customWidth="1"/>
    <col min="5648" max="5648" width="1.6640625" style="318" customWidth="1"/>
    <col min="5649" max="5649" width="2.109375" style="318" customWidth="1"/>
    <col min="5650" max="5650" width="1.88671875" style="318" customWidth="1"/>
    <col min="5651" max="5651" width="1.77734375" style="318" customWidth="1"/>
    <col min="5652" max="5656" width="2.109375" style="318" customWidth="1"/>
    <col min="5657" max="5657" width="2.44140625" style="318" customWidth="1"/>
    <col min="5658" max="5658" width="3" style="318" customWidth="1"/>
    <col min="5659" max="5668" width="2.109375" style="318" customWidth="1"/>
    <col min="5669" max="5670" width="3" style="318" customWidth="1"/>
    <col min="5671" max="5671" width="3.77734375" style="318" customWidth="1"/>
    <col min="5672" max="5674" width="2.6640625" style="318" customWidth="1"/>
    <col min="5675" max="5736" width="2.109375" style="318" customWidth="1"/>
    <col min="5737" max="5888" width="9" style="318"/>
    <col min="5889" max="5889" width="3.77734375" style="318" customWidth="1"/>
    <col min="5890" max="5890" width="3" style="318" customWidth="1"/>
    <col min="5891" max="5896" width="2.109375" style="318" customWidth="1"/>
    <col min="5897" max="5897" width="2.77734375" style="318" customWidth="1"/>
    <col min="5898" max="5903" width="2.109375" style="318" customWidth="1"/>
    <col min="5904" max="5904" width="1.6640625" style="318" customWidth="1"/>
    <col min="5905" max="5905" width="2.109375" style="318" customWidth="1"/>
    <col min="5906" max="5906" width="1.88671875" style="318" customWidth="1"/>
    <col min="5907" max="5907" width="1.77734375" style="318" customWidth="1"/>
    <col min="5908" max="5912" width="2.109375" style="318" customWidth="1"/>
    <col min="5913" max="5913" width="2.44140625" style="318" customWidth="1"/>
    <col min="5914" max="5914" width="3" style="318" customWidth="1"/>
    <col min="5915" max="5924" width="2.109375" style="318" customWidth="1"/>
    <col min="5925" max="5926" width="3" style="318" customWidth="1"/>
    <col min="5927" max="5927" width="3.77734375" style="318" customWidth="1"/>
    <col min="5928" max="5930" width="2.6640625" style="318" customWidth="1"/>
    <col min="5931" max="5992" width="2.109375" style="318" customWidth="1"/>
    <col min="5993" max="6144" width="9" style="318"/>
    <col min="6145" max="6145" width="3.77734375" style="318" customWidth="1"/>
    <col min="6146" max="6146" width="3" style="318" customWidth="1"/>
    <col min="6147" max="6152" width="2.109375" style="318" customWidth="1"/>
    <col min="6153" max="6153" width="2.77734375" style="318" customWidth="1"/>
    <col min="6154" max="6159" width="2.109375" style="318" customWidth="1"/>
    <col min="6160" max="6160" width="1.6640625" style="318" customWidth="1"/>
    <col min="6161" max="6161" width="2.109375" style="318" customWidth="1"/>
    <col min="6162" max="6162" width="1.88671875" style="318" customWidth="1"/>
    <col min="6163" max="6163" width="1.77734375" style="318" customWidth="1"/>
    <col min="6164" max="6168" width="2.109375" style="318" customWidth="1"/>
    <col min="6169" max="6169" width="2.44140625" style="318" customWidth="1"/>
    <col min="6170" max="6170" width="3" style="318" customWidth="1"/>
    <col min="6171" max="6180" width="2.109375" style="318" customWidth="1"/>
    <col min="6181" max="6182" width="3" style="318" customWidth="1"/>
    <col min="6183" max="6183" width="3.77734375" style="318" customWidth="1"/>
    <col min="6184" max="6186" width="2.6640625" style="318" customWidth="1"/>
    <col min="6187" max="6248" width="2.109375" style="318" customWidth="1"/>
    <col min="6249" max="6400" width="9" style="318"/>
    <col min="6401" max="6401" width="3.77734375" style="318" customWidth="1"/>
    <col min="6402" max="6402" width="3" style="318" customWidth="1"/>
    <col min="6403" max="6408" width="2.109375" style="318" customWidth="1"/>
    <col min="6409" max="6409" width="2.77734375" style="318" customWidth="1"/>
    <col min="6410" max="6415" width="2.109375" style="318" customWidth="1"/>
    <col min="6416" max="6416" width="1.6640625" style="318" customWidth="1"/>
    <col min="6417" max="6417" width="2.109375" style="318" customWidth="1"/>
    <col min="6418" max="6418" width="1.88671875" style="318" customWidth="1"/>
    <col min="6419" max="6419" width="1.77734375" style="318" customWidth="1"/>
    <col min="6420" max="6424" width="2.109375" style="318" customWidth="1"/>
    <col min="6425" max="6425" width="2.44140625" style="318" customWidth="1"/>
    <col min="6426" max="6426" width="3" style="318" customWidth="1"/>
    <col min="6427" max="6436" width="2.109375" style="318" customWidth="1"/>
    <col min="6437" max="6438" width="3" style="318" customWidth="1"/>
    <col min="6439" max="6439" width="3.77734375" style="318" customWidth="1"/>
    <col min="6440" max="6442" width="2.6640625" style="318" customWidth="1"/>
    <col min="6443" max="6504" width="2.109375" style="318" customWidth="1"/>
    <col min="6505" max="6656" width="9" style="318"/>
    <col min="6657" max="6657" width="3.77734375" style="318" customWidth="1"/>
    <col min="6658" max="6658" width="3" style="318" customWidth="1"/>
    <col min="6659" max="6664" width="2.109375" style="318" customWidth="1"/>
    <col min="6665" max="6665" width="2.77734375" style="318" customWidth="1"/>
    <col min="6666" max="6671" width="2.109375" style="318" customWidth="1"/>
    <col min="6672" max="6672" width="1.6640625" style="318" customWidth="1"/>
    <col min="6673" max="6673" width="2.109375" style="318" customWidth="1"/>
    <col min="6674" max="6674" width="1.88671875" style="318" customWidth="1"/>
    <col min="6675" max="6675" width="1.77734375" style="318" customWidth="1"/>
    <col min="6676" max="6680" width="2.109375" style="318" customWidth="1"/>
    <col min="6681" max="6681" width="2.44140625" style="318" customWidth="1"/>
    <col min="6682" max="6682" width="3" style="318" customWidth="1"/>
    <col min="6683" max="6692" width="2.109375" style="318" customWidth="1"/>
    <col min="6693" max="6694" width="3" style="318" customWidth="1"/>
    <col min="6695" max="6695" width="3.77734375" style="318" customWidth="1"/>
    <col min="6696" max="6698" width="2.6640625" style="318" customWidth="1"/>
    <col min="6699" max="6760" width="2.109375" style="318" customWidth="1"/>
    <col min="6761" max="6912" width="9" style="318"/>
    <col min="6913" max="6913" width="3.77734375" style="318" customWidth="1"/>
    <col min="6914" max="6914" width="3" style="318" customWidth="1"/>
    <col min="6915" max="6920" width="2.109375" style="318" customWidth="1"/>
    <col min="6921" max="6921" width="2.77734375" style="318" customWidth="1"/>
    <col min="6922" max="6927" width="2.109375" style="318" customWidth="1"/>
    <col min="6928" max="6928" width="1.6640625" style="318" customWidth="1"/>
    <col min="6929" max="6929" width="2.109375" style="318" customWidth="1"/>
    <col min="6930" max="6930" width="1.88671875" style="318" customWidth="1"/>
    <col min="6931" max="6931" width="1.77734375" style="318" customWidth="1"/>
    <col min="6932" max="6936" width="2.109375" style="318" customWidth="1"/>
    <col min="6937" max="6937" width="2.44140625" style="318" customWidth="1"/>
    <col min="6938" max="6938" width="3" style="318" customWidth="1"/>
    <col min="6939" max="6948" width="2.109375" style="318" customWidth="1"/>
    <col min="6949" max="6950" width="3" style="318" customWidth="1"/>
    <col min="6951" max="6951" width="3.77734375" style="318" customWidth="1"/>
    <col min="6952" max="6954" width="2.6640625" style="318" customWidth="1"/>
    <col min="6955" max="7016" width="2.109375" style="318" customWidth="1"/>
    <col min="7017" max="7168" width="9" style="318"/>
    <col min="7169" max="7169" width="3.77734375" style="318" customWidth="1"/>
    <col min="7170" max="7170" width="3" style="318" customWidth="1"/>
    <col min="7171" max="7176" width="2.109375" style="318" customWidth="1"/>
    <col min="7177" max="7177" width="2.77734375" style="318" customWidth="1"/>
    <col min="7178" max="7183" width="2.109375" style="318" customWidth="1"/>
    <col min="7184" max="7184" width="1.6640625" style="318" customWidth="1"/>
    <col min="7185" max="7185" width="2.109375" style="318" customWidth="1"/>
    <col min="7186" max="7186" width="1.88671875" style="318" customWidth="1"/>
    <col min="7187" max="7187" width="1.77734375" style="318" customWidth="1"/>
    <col min="7188" max="7192" width="2.109375" style="318" customWidth="1"/>
    <col min="7193" max="7193" width="2.44140625" style="318" customWidth="1"/>
    <col min="7194" max="7194" width="3" style="318" customWidth="1"/>
    <col min="7195" max="7204" width="2.109375" style="318" customWidth="1"/>
    <col min="7205" max="7206" width="3" style="318" customWidth="1"/>
    <col min="7207" max="7207" width="3.77734375" style="318" customWidth="1"/>
    <col min="7208" max="7210" width="2.6640625" style="318" customWidth="1"/>
    <col min="7211" max="7272" width="2.109375" style="318" customWidth="1"/>
    <col min="7273" max="7424" width="9" style="318"/>
    <col min="7425" max="7425" width="3.77734375" style="318" customWidth="1"/>
    <col min="7426" max="7426" width="3" style="318" customWidth="1"/>
    <col min="7427" max="7432" width="2.109375" style="318" customWidth="1"/>
    <col min="7433" max="7433" width="2.77734375" style="318" customWidth="1"/>
    <col min="7434" max="7439" width="2.109375" style="318" customWidth="1"/>
    <col min="7440" max="7440" width="1.6640625" style="318" customWidth="1"/>
    <col min="7441" max="7441" width="2.109375" style="318" customWidth="1"/>
    <col min="7442" max="7442" width="1.88671875" style="318" customWidth="1"/>
    <col min="7443" max="7443" width="1.77734375" style="318" customWidth="1"/>
    <col min="7444" max="7448" width="2.109375" style="318" customWidth="1"/>
    <col min="7449" max="7449" width="2.44140625" style="318" customWidth="1"/>
    <col min="7450" max="7450" width="3" style="318" customWidth="1"/>
    <col min="7451" max="7460" width="2.109375" style="318" customWidth="1"/>
    <col min="7461" max="7462" width="3" style="318" customWidth="1"/>
    <col min="7463" max="7463" width="3.77734375" style="318" customWidth="1"/>
    <col min="7464" max="7466" width="2.6640625" style="318" customWidth="1"/>
    <col min="7467" max="7528" width="2.109375" style="318" customWidth="1"/>
    <col min="7529" max="7680" width="9" style="318"/>
    <col min="7681" max="7681" width="3.77734375" style="318" customWidth="1"/>
    <col min="7682" max="7682" width="3" style="318" customWidth="1"/>
    <col min="7683" max="7688" width="2.109375" style="318" customWidth="1"/>
    <col min="7689" max="7689" width="2.77734375" style="318" customWidth="1"/>
    <col min="7690" max="7695" width="2.109375" style="318" customWidth="1"/>
    <col min="7696" max="7696" width="1.6640625" style="318" customWidth="1"/>
    <col min="7697" max="7697" width="2.109375" style="318" customWidth="1"/>
    <col min="7698" max="7698" width="1.88671875" style="318" customWidth="1"/>
    <col min="7699" max="7699" width="1.77734375" style="318" customWidth="1"/>
    <col min="7700" max="7704" width="2.109375" style="318" customWidth="1"/>
    <col min="7705" max="7705" width="2.44140625" style="318" customWidth="1"/>
    <col min="7706" max="7706" width="3" style="318" customWidth="1"/>
    <col min="7707" max="7716" width="2.109375" style="318" customWidth="1"/>
    <col min="7717" max="7718" width="3" style="318" customWidth="1"/>
    <col min="7719" max="7719" width="3.77734375" style="318" customWidth="1"/>
    <col min="7720" max="7722" width="2.6640625" style="318" customWidth="1"/>
    <col min="7723" max="7784" width="2.109375" style="318" customWidth="1"/>
    <col min="7785" max="7936" width="9" style="318"/>
    <col min="7937" max="7937" width="3.77734375" style="318" customWidth="1"/>
    <col min="7938" max="7938" width="3" style="318" customWidth="1"/>
    <col min="7939" max="7944" width="2.109375" style="318" customWidth="1"/>
    <col min="7945" max="7945" width="2.77734375" style="318" customWidth="1"/>
    <col min="7946" max="7951" width="2.109375" style="318" customWidth="1"/>
    <col min="7952" max="7952" width="1.6640625" style="318" customWidth="1"/>
    <col min="7953" max="7953" width="2.109375" style="318" customWidth="1"/>
    <col min="7954" max="7954" width="1.88671875" style="318" customWidth="1"/>
    <col min="7955" max="7955" width="1.77734375" style="318" customWidth="1"/>
    <col min="7956" max="7960" width="2.109375" style="318" customWidth="1"/>
    <col min="7961" max="7961" width="2.44140625" style="318" customWidth="1"/>
    <col min="7962" max="7962" width="3" style="318" customWidth="1"/>
    <col min="7963" max="7972" width="2.109375" style="318" customWidth="1"/>
    <col min="7973" max="7974" width="3" style="318" customWidth="1"/>
    <col min="7975" max="7975" width="3.77734375" style="318" customWidth="1"/>
    <col min="7976" max="7978" width="2.6640625" style="318" customWidth="1"/>
    <col min="7979" max="8040" width="2.109375" style="318" customWidth="1"/>
    <col min="8041" max="8192" width="9" style="318"/>
    <col min="8193" max="8193" width="3.77734375" style="318" customWidth="1"/>
    <col min="8194" max="8194" width="3" style="318" customWidth="1"/>
    <col min="8195" max="8200" width="2.109375" style="318" customWidth="1"/>
    <col min="8201" max="8201" width="2.77734375" style="318" customWidth="1"/>
    <col min="8202" max="8207" width="2.109375" style="318" customWidth="1"/>
    <col min="8208" max="8208" width="1.6640625" style="318" customWidth="1"/>
    <col min="8209" max="8209" width="2.109375" style="318" customWidth="1"/>
    <col min="8210" max="8210" width="1.88671875" style="318" customWidth="1"/>
    <col min="8211" max="8211" width="1.77734375" style="318" customWidth="1"/>
    <col min="8212" max="8216" width="2.109375" style="318" customWidth="1"/>
    <col min="8217" max="8217" width="2.44140625" style="318" customWidth="1"/>
    <col min="8218" max="8218" width="3" style="318" customWidth="1"/>
    <col min="8219" max="8228" width="2.109375" style="318" customWidth="1"/>
    <col min="8229" max="8230" width="3" style="318" customWidth="1"/>
    <col min="8231" max="8231" width="3.77734375" style="318" customWidth="1"/>
    <col min="8232" max="8234" width="2.6640625" style="318" customWidth="1"/>
    <col min="8235" max="8296" width="2.109375" style="318" customWidth="1"/>
    <col min="8297" max="8448" width="9" style="318"/>
    <col min="8449" max="8449" width="3.77734375" style="318" customWidth="1"/>
    <col min="8450" max="8450" width="3" style="318" customWidth="1"/>
    <col min="8451" max="8456" width="2.109375" style="318" customWidth="1"/>
    <col min="8457" max="8457" width="2.77734375" style="318" customWidth="1"/>
    <col min="8458" max="8463" width="2.109375" style="318" customWidth="1"/>
    <col min="8464" max="8464" width="1.6640625" style="318" customWidth="1"/>
    <col min="8465" max="8465" width="2.109375" style="318" customWidth="1"/>
    <col min="8466" max="8466" width="1.88671875" style="318" customWidth="1"/>
    <col min="8467" max="8467" width="1.77734375" style="318" customWidth="1"/>
    <col min="8468" max="8472" width="2.109375" style="318" customWidth="1"/>
    <col min="8473" max="8473" width="2.44140625" style="318" customWidth="1"/>
    <col min="8474" max="8474" width="3" style="318" customWidth="1"/>
    <col min="8475" max="8484" width="2.109375" style="318" customWidth="1"/>
    <col min="8485" max="8486" width="3" style="318" customWidth="1"/>
    <col min="8487" max="8487" width="3.77734375" style="318" customWidth="1"/>
    <col min="8488" max="8490" width="2.6640625" style="318" customWidth="1"/>
    <col min="8491" max="8552" width="2.109375" style="318" customWidth="1"/>
    <col min="8553" max="8704" width="9" style="318"/>
    <col min="8705" max="8705" width="3.77734375" style="318" customWidth="1"/>
    <col min="8706" max="8706" width="3" style="318" customWidth="1"/>
    <col min="8707" max="8712" width="2.109375" style="318" customWidth="1"/>
    <col min="8713" max="8713" width="2.77734375" style="318" customWidth="1"/>
    <col min="8714" max="8719" width="2.109375" style="318" customWidth="1"/>
    <col min="8720" max="8720" width="1.6640625" style="318" customWidth="1"/>
    <col min="8721" max="8721" width="2.109375" style="318" customWidth="1"/>
    <col min="8722" max="8722" width="1.88671875" style="318" customWidth="1"/>
    <col min="8723" max="8723" width="1.77734375" style="318" customWidth="1"/>
    <col min="8724" max="8728" width="2.109375" style="318" customWidth="1"/>
    <col min="8729" max="8729" width="2.44140625" style="318" customWidth="1"/>
    <col min="8730" max="8730" width="3" style="318" customWidth="1"/>
    <col min="8731" max="8740" width="2.109375" style="318" customWidth="1"/>
    <col min="8741" max="8742" width="3" style="318" customWidth="1"/>
    <col min="8743" max="8743" width="3.77734375" style="318" customWidth="1"/>
    <col min="8744" max="8746" width="2.6640625" style="318" customWidth="1"/>
    <col min="8747" max="8808" width="2.109375" style="318" customWidth="1"/>
    <col min="8809" max="8960" width="9" style="318"/>
    <col min="8961" max="8961" width="3.77734375" style="318" customWidth="1"/>
    <col min="8962" max="8962" width="3" style="318" customWidth="1"/>
    <col min="8963" max="8968" width="2.109375" style="318" customWidth="1"/>
    <col min="8969" max="8969" width="2.77734375" style="318" customWidth="1"/>
    <col min="8970" max="8975" width="2.109375" style="318" customWidth="1"/>
    <col min="8976" max="8976" width="1.6640625" style="318" customWidth="1"/>
    <col min="8977" max="8977" width="2.109375" style="318" customWidth="1"/>
    <col min="8978" max="8978" width="1.88671875" style="318" customWidth="1"/>
    <col min="8979" max="8979" width="1.77734375" style="318" customWidth="1"/>
    <col min="8980" max="8984" width="2.109375" style="318" customWidth="1"/>
    <col min="8985" max="8985" width="2.44140625" style="318" customWidth="1"/>
    <col min="8986" max="8986" width="3" style="318" customWidth="1"/>
    <col min="8987" max="8996" width="2.109375" style="318" customWidth="1"/>
    <col min="8997" max="8998" width="3" style="318" customWidth="1"/>
    <col min="8999" max="8999" width="3.77734375" style="318" customWidth="1"/>
    <col min="9000" max="9002" width="2.6640625" style="318" customWidth="1"/>
    <col min="9003" max="9064" width="2.109375" style="318" customWidth="1"/>
    <col min="9065" max="9216" width="9" style="318"/>
    <col min="9217" max="9217" width="3.77734375" style="318" customWidth="1"/>
    <col min="9218" max="9218" width="3" style="318" customWidth="1"/>
    <col min="9219" max="9224" width="2.109375" style="318" customWidth="1"/>
    <col min="9225" max="9225" width="2.77734375" style="318" customWidth="1"/>
    <col min="9226" max="9231" width="2.109375" style="318" customWidth="1"/>
    <col min="9232" max="9232" width="1.6640625" style="318" customWidth="1"/>
    <col min="9233" max="9233" width="2.109375" style="318" customWidth="1"/>
    <col min="9234" max="9234" width="1.88671875" style="318" customWidth="1"/>
    <col min="9235" max="9235" width="1.77734375" style="318" customWidth="1"/>
    <col min="9236" max="9240" width="2.109375" style="318" customWidth="1"/>
    <col min="9241" max="9241" width="2.44140625" style="318" customWidth="1"/>
    <col min="9242" max="9242" width="3" style="318" customWidth="1"/>
    <col min="9243" max="9252" width="2.109375" style="318" customWidth="1"/>
    <col min="9253" max="9254" width="3" style="318" customWidth="1"/>
    <col min="9255" max="9255" width="3.77734375" style="318" customWidth="1"/>
    <col min="9256" max="9258" width="2.6640625" style="318" customWidth="1"/>
    <col min="9259" max="9320" width="2.109375" style="318" customWidth="1"/>
    <col min="9321" max="9472" width="9" style="318"/>
    <col min="9473" max="9473" width="3.77734375" style="318" customWidth="1"/>
    <col min="9474" max="9474" width="3" style="318" customWidth="1"/>
    <col min="9475" max="9480" width="2.109375" style="318" customWidth="1"/>
    <col min="9481" max="9481" width="2.77734375" style="318" customWidth="1"/>
    <col min="9482" max="9487" width="2.109375" style="318" customWidth="1"/>
    <col min="9488" max="9488" width="1.6640625" style="318" customWidth="1"/>
    <col min="9489" max="9489" width="2.109375" style="318" customWidth="1"/>
    <col min="9490" max="9490" width="1.88671875" style="318" customWidth="1"/>
    <col min="9491" max="9491" width="1.77734375" style="318" customWidth="1"/>
    <col min="9492" max="9496" width="2.109375" style="318" customWidth="1"/>
    <col min="9497" max="9497" width="2.44140625" style="318" customWidth="1"/>
    <col min="9498" max="9498" width="3" style="318" customWidth="1"/>
    <col min="9499" max="9508" width="2.109375" style="318" customWidth="1"/>
    <col min="9509" max="9510" width="3" style="318" customWidth="1"/>
    <col min="9511" max="9511" width="3.77734375" style="318" customWidth="1"/>
    <col min="9512" max="9514" width="2.6640625" style="318" customWidth="1"/>
    <col min="9515" max="9576" width="2.109375" style="318" customWidth="1"/>
    <col min="9577" max="9728" width="9" style="318"/>
    <col min="9729" max="9729" width="3.77734375" style="318" customWidth="1"/>
    <col min="9730" max="9730" width="3" style="318" customWidth="1"/>
    <col min="9731" max="9736" width="2.109375" style="318" customWidth="1"/>
    <col min="9737" max="9737" width="2.77734375" style="318" customWidth="1"/>
    <col min="9738" max="9743" width="2.109375" style="318" customWidth="1"/>
    <col min="9744" max="9744" width="1.6640625" style="318" customWidth="1"/>
    <col min="9745" max="9745" width="2.109375" style="318" customWidth="1"/>
    <col min="9746" max="9746" width="1.88671875" style="318" customWidth="1"/>
    <col min="9747" max="9747" width="1.77734375" style="318" customWidth="1"/>
    <col min="9748" max="9752" width="2.109375" style="318" customWidth="1"/>
    <col min="9753" max="9753" width="2.44140625" style="318" customWidth="1"/>
    <col min="9754" max="9754" width="3" style="318" customWidth="1"/>
    <col min="9755" max="9764" width="2.109375" style="318" customWidth="1"/>
    <col min="9765" max="9766" width="3" style="318" customWidth="1"/>
    <col min="9767" max="9767" width="3.77734375" style="318" customWidth="1"/>
    <col min="9768" max="9770" width="2.6640625" style="318" customWidth="1"/>
    <col min="9771" max="9832" width="2.109375" style="318" customWidth="1"/>
    <col min="9833" max="9984" width="9" style="318"/>
    <col min="9985" max="9985" width="3.77734375" style="318" customWidth="1"/>
    <col min="9986" max="9986" width="3" style="318" customWidth="1"/>
    <col min="9987" max="9992" width="2.109375" style="318" customWidth="1"/>
    <col min="9993" max="9993" width="2.77734375" style="318" customWidth="1"/>
    <col min="9994" max="9999" width="2.109375" style="318" customWidth="1"/>
    <col min="10000" max="10000" width="1.6640625" style="318" customWidth="1"/>
    <col min="10001" max="10001" width="2.109375" style="318" customWidth="1"/>
    <col min="10002" max="10002" width="1.88671875" style="318" customWidth="1"/>
    <col min="10003" max="10003" width="1.77734375" style="318" customWidth="1"/>
    <col min="10004" max="10008" width="2.109375" style="318" customWidth="1"/>
    <col min="10009" max="10009" width="2.44140625" style="318" customWidth="1"/>
    <col min="10010" max="10010" width="3" style="318" customWidth="1"/>
    <col min="10011" max="10020" width="2.109375" style="318" customWidth="1"/>
    <col min="10021" max="10022" width="3" style="318" customWidth="1"/>
    <col min="10023" max="10023" width="3.77734375" style="318" customWidth="1"/>
    <col min="10024" max="10026" width="2.6640625" style="318" customWidth="1"/>
    <col min="10027" max="10088" width="2.109375" style="318" customWidth="1"/>
    <col min="10089" max="10240" width="9" style="318"/>
    <col min="10241" max="10241" width="3.77734375" style="318" customWidth="1"/>
    <col min="10242" max="10242" width="3" style="318" customWidth="1"/>
    <col min="10243" max="10248" width="2.109375" style="318" customWidth="1"/>
    <col min="10249" max="10249" width="2.77734375" style="318" customWidth="1"/>
    <col min="10250" max="10255" width="2.109375" style="318" customWidth="1"/>
    <col min="10256" max="10256" width="1.6640625" style="318" customWidth="1"/>
    <col min="10257" max="10257" width="2.109375" style="318" customWidth="1"/>
    <col min="10258" max="10258" width="1.88671875" style="318" customWidth="1"/>
    <col min="10259" max="10259" width="1.77734375" style="318" customWidth="1"/>
    <col min="10260" max="10264" width="2.109375" style="318" customWidth="1"/>
    <col min="10265" max="10265" width="2.44140625" style="318" customWidth="1"/>
    <col min="10266" max="10266" width="3" style="318" customWidth="1"/>
    <col min="10267" max="10276" width="2.109375" style="318" customWidth="1"/>
    <col min="10277" max="10278" width="3" style="318" customWidth="1"/>
    <col min="10279" max="10279" width="3.77734375" style="318" customWidth="1"/>
    <col min="10280" max="10282" width="2.6640625" style="318" customWidth="1"/>
    <col min="10283" max="10344" width="2.109375" style="318" customWidth="1"/>
    <col min="10345" max="10496" width="9" style="318"/>
    <col min="10497" max="10497" width="3.77734375" style="318" customWidth="1"/>
    <col min="10498" max="10498" width="3" style="318" customWidth="1"/>
    <col min="10499" max="10504" width="2.109375" style="318" customWidth="1"/>
    <col min="10505" max="10505" width="2.77734375" style="318" customWidth="1"/>
    <col min="10506" max="10511" width="2.109375" style="318" customWidth="1"/>
    <col min="10512" max="10512" width="1.6640625" style="318" customWidth="1"/>
    <col min="10513" max="10513" width="2.109375" style="318" customWidth="1"/>
    <col min="10514" max="10514" width="1.88671875" style="318" customWidth="1"/>
    <col min="10515" max="10515" width="1.77734375" style="318" customWidth="1"/>
    <col min="10516" max="10520" width="2.109375" style="318" customWidth="1"/>
    <col min="10521" max="10521" width="2.44140625" style="318" customWidth="1"/>
    <col min="10522" max="10522" width="3" style="318" customWidth="1"/>
    <col min="10523" max="10532" width="2.109375" style="318" customWidth="1"/>
    <col min="10533" max="10534" width="3" style="318" customWidth="1"/>
    <col min="10535" max="10535" width="3.77734375" style="318" customWidth="1"/>
    <col min="10536" max="10538" width="2.6640625" style="318" customWidth="1"/>
    <col min="10539" max="10600" width="2.109375" style="318" customWidth="1"/>
    <col min="10601" max="10752" width="9" style="318"/>
    <col min="10753" max="10753" width="3.77734375" style="318" customWidth="1"/>
    <col min="10754" max="10754" width="3" style="318" customWidth="1"/>
    <col min="10755" max="10760" width="2.109375" style="318" customWidth="1"/>
    <col min="10761" max="10761" width="2.77734375" style="318" customWidth="1"/>
    <col min="10762" max="10767" width="2.109375" style="318" customWidth="1"/>
    <col min="10768" max="10768" width="1.6640625" style="318" customWidth="1"/>
    <col min="10769" max="10769" width="2.109375" style="318" customWidth="1"/>
    <col min="10770" max="10770" width="1.88671875" style="318" customWidth="1"/>
    <col min="10771" max="10771" width="1.77734375" style="318" customWidth="1"/>
    <col min="10772" max="10776" width="2.109375" style="318" customWidth="1"/>
    <col min="10777" max="10777" width="2.44140625" style="318" customWidth="1"/>
    <col min="10778" max="10778" width="3" style="318" customWidth="1"/>
    <col min="10779" max="10788" width="2.109375" style="318" customWidth="1"/>
    <col min="10789" max="10790" width="3" style="318" customWidth="1"/>
    <col min="10791" max="10791" width="3.77734375" style="318" customWidth="1"/>
    <col min="10792" max="10794" width="2.6640625" style="318" customWidth="1"/>
    <col min="10795" max="10856" width="2.109375" style="318" customWidth="1"/>
    <col min="10857" max="11008" width="9" style="318"/>
    <col min="11009" max="11009" width="3.77734375" style="318" customWidth="1"/>
    <col min="11010" max="11010" width="3" style="318" customWidth="1"/>
    <col min="11011" max="11016" width="2.109375" style="318" customWidth="1"/>
    <col min="11017" max="11017" width="2.77734375" style="318" customWidth="1"/>
    <col min="11018" max="11023" width="2.109375" style="318" customWidth="1"/>
    <col min="11024" max="11024" width="1.6640625" style="318" customWidth="1"/>
    <col min="11025" max="11025" width="2.109375" style="318" customWidth="1"/>
    <col min="11026" max="11026" width="1.88671875" style="318" customWidth="1"/>
    <col min="11027" max="11027" width="1.77734375" style="318" customWidth="1"/>
    <col min="11028" max="11032" width="2.109375" style="318" customWidth="1"/>
    <col min="11033" max="11033" width="2.44140625" style="318" customWidth="1"/>
    <col min="11034" max="11034" width="3" style="318" customWidth="1"/>
    <col min="11035" max="11044" width="2.109375" style="318" customWidth="1"/>
    <col min="11045" max="11046" width="3" style="318" customWidth="1"/>
    <col min="11047" max="11047" width="3.77734375" style="318" customWidth="1"/>
    <col min="11048" max="11050" width="2.6640625" style="318" customWidth="1"/>
    <col min="11051" max="11112" width="2.109375" style="318" customWidth="1"/>
    <col min="11113" max="11264" width="9" style="318"/>
    <col min="11265" max="11265" width="3.77734375" style="318" customWidth="1"/>
    <col min="11266" max="11266" width="3" style="318" customWidth="1"/>
    <col min="11267" max="11272" width="2.109375" style="318" customWidth="1"/>
    <col min="11273" max="11273" width="2.77734375" style="318" customWidth="1"/>
    <col min="11274" max="11279" width="2.109375" style="318" customWidth="1"/>
    <col min="11280" max="11280" width="1.6640625" style="318" customWidth="1"/>
    <col min="11281" max="11281" width="2.109375" style="318" customWidth="1"/>
    <col min="11282" max="11282" width="1.88671875" style="318" customWidth="1"/>
    <col min="11283" max="11283" width="1.77734375" style="318" customWidth="1"/>
    <col min="11284" max="11288" width="2.109375" style="318" customWidth="1"/>
    <col min="11289" max="11289" width="2.44140625" style="318" customWidth="1"/>
    <col min="11290" max="11290" width="3" style="318" customWidth="1"/>
    <col min="11291" max="11300" width="2.109375" style="318" customWidth="1"/>
    <col min="11301" max="11302" width="3" style="318" customWidth="1"/>
    <col min="11303" max="11303" width="3.77734375" style="318" customWidth="1"/>
    <col min="11304" max="11306" width="2.6640625" style="318" customWidth="1"/>
    <col min="11307" max="11368" width="2.109375" style="318" customWidth="1"/>
    <col min="11369" max="11520" width="9" style="318"/>
    <col min="11521" max="11521" width="3.77734375" style="318" customWidth="1"/>
    <col min="11522" max="11522" width="3" style="318" customWidth="1"/>
    <col min="11523" max="11528" width="2.109375" style="318" customWidth="1"/>
    <col min="11529" max="11529" width="2.77734375" style="318" customWidth="1"/>
    <col min="11530" max="11535" width="2.109375" style="318" customWidth="1"/>
    <col min="11536" max="11536" width="1.6640625" style="318" customWidth="1"/>
    <col min="11537" max="11537" width="2.109375" style="318" customWidth="1"/>
    <col min="11538" max="11538" width="1.88671875" style="318" customWidth="1"/>
    <col min="11539" max="11539" width="1.77734375" style="318" customWidth="1"/>
    <col min="11540" max="11544" width="2.109375" style="318" customWidth="1"/>
    <col min="11545" max="11545" width="2.44140625" style="318" customWidth="1"/>
    <col min="11546" max="11546" width="3" style="318" customWidth="1"/>
    <col min="11547" max="11556" width="2.109375" style="318" customWidth="1"/>
    <col min="11557" max="11558" width="3" style="318" customWidth="1"/>
    <col min="11559" max="11559" width="3.77734375" style="318" customWidth="1"/>
    <col min="11560" max="11562" width="2.6640625" style="318" customWidth="1"/>
    <col min="11563" max="11624" width="2.109375" style="318" customWidth="1"/>
    <col min="11625" max="11776" width="9" style="318"/>
    <col min="11777" max="11777" width="3.77734375" style="318" customWidth="1"/>
    <col min="11778" max="11778" width="3" style="318" customWidth="1"/>
    <col min="11779" max="11784" width="2.109375" style="318" customWidth="1"/>
    <col min="11785" max="11785" width="2.77734375" style="318" customWidth="1"/>
    <col min="11786" max="11791" width="2.109375" style="318" customWidth="1"/>
    <col min="11792" max="11792" width="1.6640625" style="318" customWidth="1"/>
    <col min="11793" max="11793" width="2.109375" style="318" customWidth="1"/>
    <col min="11794" max="11794" width="1.88671875" style="318" customWidth="1"/>
    <col min="11795" max="11795" width="1.77734375" style="318" customWidth="1"/>
    <col min="11796" max="11800" width="2.109375" style="318" customWidth="1"/>
    <col min="11801" max="11801" width="2.44140625" style="318" customWidth="1"/>
    <col min="11802" max="11802" width="3" style="318" customWidth="1"/>
    <col min="11803" max="11812" width="2.109375" style="318" customWidth="1"/>
    <col min="11813" max="11814" width="3" style="318" customWidth="1"/>
    <col min="11815" max="11815" width="3.77734375" style="318" customWidth="1"/>
    <col min="11816" max="11818" width="2.6640625" style="318" customWidth="1"/>
    <col min="11819" max="11880" width="2.109375" style="318" customWidth="1"/>
    <col min="11881" max="12032" width="9" style="318"/>
    <col min="12033" max="12033" width="3.77734375" style="318" customWidth="1"/>
    <col min="12034" max="12034" width="3" style="318" customWidth="1"/>
    <col min="12035" max="12040" width="2.109375" style="318" customWidth="1"/>
    <col min="12041" max="12041" width="2.77734375" style="318" customWidth="1"/>
    <col min="12042" max="12047" width="2.109375" style="318" customWidth="1"/>
    <col min="12048" max="12048" width="1.6640625" style="318" customWidth="1"/>
    <col min="12049" max="12049" width="2.109375" style="318" customWidth="1"/>
    <col min="12050" max="12050" width="1.88671875" style="318" customWidth="1"/>
    <col min="12051" max="12051" width="1.77734375" style="318" customWidth="1"/>
    <col min="12052" max="12056" width="2.109375" style="318" customWidth="1"/>
    <col min="12057" max="12057" width="2.44140625" style="318" customWidth="1"/>
    <col min="12058" max="12058" width="3" style="318" customWidth="1"/>
    <col min="12059" max="12068" width="2.109375" style="318" customWidth="1"/>
    <col min="12069" max="12070" width="3" style="318" customWidth="1"/>
    <col min="12071" max="12071" width="3.77734375" style="318" customWidth="1"/>
    <col min="12072" max="12074" width="2.6640625" style="318" customWidth="1"/>
    <col min="12075" max="12136" width="2.109375" style="318" customWidth="1"/>
    <col min="12137" max="12288" width="9" style="318"/>
    <col min="12289" max="12289" width="3.77734375" style="318" customWidth="1"/>
    <col min="12290" max="12290" width="3" style="318" customWidth="1"/>
    <col min="12291" max="12296" width="2.109375" style="318" customWidth="1"/>
    <col min="12297" max="12297" width="2.77734375" style="318" customWidth="1"/>
    <col min="12298" max="12303" width="2.109375" style="318" customWidth="1"/>
    <col min="12304" max="12304" width="1.6640625" style="318" customWidth="1"/>
    <col min="12305" max="12305" width="2.109375" style="318" customWidth="1"/>
    <col min="12306" max="12306" width="1.88671875" style="318" customWidth="1"/>
    <col min="12307" max="12307" width="1.77734375" style="318" customWidth="1"/>
    <col min="12308" max="12312" width="2.109375" style="318" customWidth="1"/>
    <col min="12313" max="12313" width="2.44140625" style="318" customWidth="1"/>
    <col min="12314" max="12314" width="3" style="318" customWidth="1"/>
    <col min="12315" max="12324" width="2.109375" style="318" customWidth="1"/>
    <col min="12325" max="12326" width="3" style="318" customWidth="1"/>
    <col min="12327" max="12327" width="3.77734375" style="318" customWidth="1"/>
    <col min="12328" max="12330" width="2.6640625" style="318" customWidth="1"/>
    <col min="12331" max="12392" width="2.109375" style="318" customWidth="1"/>
    <col min="12393" max="12544" width="9" style="318"/>
    <col min="12545" max="12545" width="3.77734375" style="318" customWidth="1"/>
    <col min="12546" max="12546" width="3" style="318" customWidth="1"/>
    <col min="12547" max="12552" width="2.109375" style="318" customWidth="1"/>
    <col min="12553" max="12553" width="2.77734375" style="318" customWidth="1"/>
    <col min="12554" max="12559" width="2.109375" style="318" customWidth="1"/>
    <col min="12560" max="12560" width="1.6640625" style="318" customWidth="1"/>
    <col min="12561" max="12561" width="2.109375" style="318" customWidth="1"/>
    <col min="12562" max="12562" width="1.88671875" style="318" customWidth="1"/>
    <col min="12563" max="12563" width="1.77734375" style="318" customWidth="1"/>
    <col min="12564" max="12568" width="2.109375" style="318" customWidth="1"/>
    <col min="12569" max="12569" width="2.44140625" style="318" customWidth="1"/>
    <col min="12570" max="12570" width="3" style="318" customWidth="1"/>
    <col min="12571" max="12580" width="2.109375" style="318" customWidth="1"/>
    <col min="12581" max="12582" width="3" style="318" customWidth="1"/>
    <col min="12583" max="12583" width="3.77734375" style="318" customWidth="1"/>
    <col min="12584" max="12586" width="2.6640625" style="318" customWidth="1"/>
    <col min="12587" max="12648" width="2.109375" style="318" customWidth="1"/>
    <col min="12649" max="12800" width="9" style="318"/>
    <col min="12801" max="12801" width="3.77734375" style="318" customWidth="1"/>
    <col min="12802" max="12802" width="3" style="318" customWidth="1"/>
    <col min="12803" max="12808" width="2.109375" style="318" customWidth="1"/>
    <col min="12809" max="12809" width="2.77734375" style="318" customWidth="1"/>
    <col min="12810" max="12815" width="2.109375" style="318" customWidth="1"/>
    <col min="12816" max="12816" width="1.6640625" style="318" customWidth="1"/>
    <col min="12817" max="12817" width="2.109375" style="318" customWidth="1"/>
    <col min="12818" max="12818" width="1.88671875" style="318" customWidth="1"/>
    <col min="12819" max="12819" width="1.77734375" style="318" customWidth="1"/>
    <col min="12820" max="12824" width="2.109375" style="318" customWidth="1"/>
    <col min="12825" max="12825" width="2.44140625" style="318" customWidth="1"/>
    <col min="12826" max="12826" width="3" style="318" customWidth="1"/>
    <col min="12827" max="12836" width="2.109375" style="318" customWidth="1"/>
    <col min="12837" max="12838" width="3" style="318" customWidth="1"/>
    <col min="12839" max="12839" width="3.77734375" style="318" customWidth="1"/>
    <col min="12840" max="12842" width="2.6640625" style="318" customWidth="1"/>
    <col min="12843" max="12904" width="2.109375" style="318" customWidth="1"/>
    <col min="12905" max="13056" width="9" style="318"/>
    <col min="13057" max="13057" width="3.77734375" style="318" customWidth="1"/>
    <col min="13058" max="13058" width="3" style="318" customWidth="1"/>
    <col min="13059" max="13064" width="2.109375" style="318" customWidth="1"/>
    <col min="13065" max="13065" width="2.77734375" style="318" customWidth="1"/>
    <col min="13066" max="13071" width="2.109375" style="318" customWidth="1"/>
    <col min="13072" max="13072" width="1.6640625" style="318" customWidth="1"/>
    <col min="13073" max="13073" width="2.109375" style="318" customWidth="1"/>
    <col min="13074" max="13074" width="1.88671875" style="318" customWidth="1"/>
    <col min="13075" max="13075" width="1.77734375" style="318" customWidth="1"/>
    <col min="13076" max="13080" width="2.109375" style="318" customWidth="1"/>
    <col min="13081" max="13081" width="2.44140625" style="318" customWidth="1"/>
    <col min="13082" max="13082" width="3" style="318" customWidth="1"/>
    <col min="13083" max="13092" width="2.109375" style="318" customWidth="1"/>
    <col min="13093" max="13094" width="3" style="318" customWidth="1"/>
    <col min="13095" max="13095" width="3.77734375" style="318" customWidth="1"/>
    <col min="13096" max="13098" width="2.6640625" style="318" customWidth="1"/>
    <col min="13099" max="13160" width="2.109375" style="318" customWidth="1"/>
    <col min="13161" max="13312" width="9" style="318"/>
    <col min="13313" max="13313" width="3.77734375" style="318" customWidth="1"/>
    <col min="13314" max="13314" width="3" style="318" customWidth="1"/>
    <col min="13315" max="13320" width="2.109375" style="318" customWidth="1"/>
    <col min="13321" max="13321" width="2.77734375" style="318" customWidth="1"/>
    <col min="13322" max="13327" width="2.109375" style="318" customWidth="1"/>
    <col min="13328" max="13328" width="1.6640625" style="318" customWidth="1"/>
    <col min="13329" max="13329" width="2.109375" style="318" customWidth="1"/>
    <col min="13330" max="13330" width="1.88671875" style="318" customWidth="1"/>
    <col min="13331" max="13331" width="1.77734375" style="318" customWidth="1"/>
    <col min="13332" max="13336" width="2.109375" style="318" customWidth="1"/>
    <col min="13337" max="13337" width="2.44140625" style="318" customWidth="1"/>
    <col min="13338" max="13338" width="3" style="318" customWidth="1"/>
    <col min="13339" max="13348" width="2.109375" style="318" customWidth="1"/>
    <col min="13349" max="13350" width="3" style="318" customWidth="1"/>
    <col min="13351" max="13351" width="3.77734375" style="318" customWidth="1"/>
    <col min="13352" max="13354" width="2.6640625" style="318" customWidth="1"/>
    <col min="13355" max="13416" width="2.109375" style="318" customWidth="1"/>
    <col min="13417" max="13568" width="9" style="318"/>
    <col min="13569" max="13569" width="3.77734375" style="318" customWidth="1"/>
    <col min="13570" max="13570" width="3" style="318" customWidth="1"/>
    <col min="13571" max="13576" width="2.109375" style="318" customWidth="1"/>
    <col min="13577" max="13577" width="2.77734375" style="318" customWidth="1"/>
    <col min="13578" max="13583" width="2.109375" style="318" customWidth="1"/>
    <col min="13584" max="13584" width="1.6640625" style="318" customWidth="1"/>
    <col min="13585" max="13585" width="2.109375" style="318" customWidth="1"/>
    <col min="13586" max="13586" width="1.88671875" style="318" customWidth="1"/>
    <col min="13587" max="13587" width="1.77734375" style="318" customWidth="1"/>
    <col min="13588" max="13592" width="2.109375" style="318" customWidth="1"/>
    <col min="13593" max="13593" width="2.44140625" style="318" customWidth="1"/>
    <col min="13594" max="13594" width="3" style="318" customWidth="1"/>
    <col min="13595" max="13604" width="2.109375" style="318" customWidth="1"/>
    <col min="13605" max="13606" width="3" style="318" customWidth="1"/>
    <col min="13607" max="13607" width="3.77734375" style="318" customWidth="1"/>
    <col min="13608" max="13610" width="2.6640625" style="318" customWidth="1"/>
    <col min="13611" max="13672" width="2.109375" style="318" customWidth="1"/>
    <col min="13673" max="13824" width="9" style="318"/>
    <col min="13825" max="13825" width="3.77734375" style="318" customWidth="1"/>
    <col min="13826" max="13826" width="3" style="318" customWidth="1"/>
    <col min="13827" max="13832" width="2.109375" style="318" customWidth="1"/>
    <col min="13833" max="13833" width="2.77734375" style="318" customWidth="1"/>
    <col min="13834" max="13839" width="2.109375" style="318" customWidth="1"/>
    <col min="13840" max="13840" width="1.6640625" style="318" customWidth="1"/>
    <col min="13841" max="13841" width="2.109375" style="318" customWidth="1"/>
    <col min="13842" max="13842" width="1.88671875" style="318" customWidth="1"/>
    <col min="13843" max="13843" width="1.77734375" style="318" customWidth="1"/>
    <col min="13844" max="13848" width="2.109375" style="318" customWidth="1"/>
    <col min="13849" max="13849" width="2.44140625" style="318" customWidth="1"/>
    <col min="13850" max="13850" width="3" style="318" customWidth="1"/>
    <col min="13851" max="13860" width="2.109375" style="318" customWidth="1"/>
    <col min="13861" max="13862" width="3" style="318" customWidth="1"/>
    <col min="13863" max="13863" width="3.77734375" style="318" customWidth="1"/>
    <col min="13864" max="13866" width="2.6640625" style="318" customWidth="1"/>
    <col min="13867" max="13928" width="2.109375" style="318" customWidth="1"/>
    <col min="13929" max="14080" width="9" style="318"/>
    <col min="14081" max="14081" width="3.77734375" style="318" customWidth="1"/>
    <col min="14082" max="14082" width="3" style="318" customWidth="1"/>
    <col min="14083" max="14088" width="2.109375" style="318" customWidth="1"/>
    <col min="14089" max="14089" width="2.77734375" style="318" customWidth="1"/>
    <col min="14090" max="14095" width="2.109375" style="318" customWidth="1"/>
    <col min="14096" max="14096" width="1.6640625" style="318" customWidth="1"/>
    <col min="14097" max="14097" width="2.109375" style="318" customWidth="1"/>
    <col min="14098" max="14098" width="1.88671875" style="318" customWidth="1"/>
    <col min="14099" max="14099" width="1.77734375" style="318" customWidth="1"/>
    <col min="14100" max="14104" width="2.109375" style="318" customWidth="1"/>
    <col min="14105" max="14105" width="2.44140625" style="318" customWidth="1"/>
    <col min="14106" max="14106" width="3" style="318" customWidth="1"/>
    <col min="14107" max="14116" width="2.109375" style="318" customWidth="1"/>
    <col min="14117" max="14118" width="3" style="318" customWidth="1"/>
    <col min="14119" max="14119" width="3.77734375" style="318" customWidth="1"/>
    <col min="14120" max="14122" width="2.6640625" style="318" customWidth="1"/>
    <col min="14123" max="14184" width="2.109375" style="318" customWidth="1"/>
    <col min="14185" max="14336" width="9" style="318"/>
    <col min="14337" max="14337" width="3.77734375" style="318" customWidth="1"/>
    <col min="14338" max="14338" width="3" style="318" customWidth="1"/>
    <col min="14339" max="14344" width="2.109375" style="318" customWidth="1"/>
    <col min="14345" max="14345" width="2.77734375" style="318" customWidth="1"/>
    <col min="14346" max="14351" width="2.109375" style="318" customWidth="1"/>
    <col min="14352" max="14352" width="1.6640625" style="318" customWidth="1"/>
    <col min="14353" max="14353" width="2.109375" style="318" customWidth="1"/>
    <col min="14354" max="14354" width="1.88671875" style="318" customWidth="1"/>
    <col min="14355" max="14355" width="1.77734375" style="318" customWidth="1"/>
    <col min="14356" max="14360" width="2.109375" style="318" customWidth="1"/>
    <col min="14361" max="14361" width="2.44140625" style="318" customWidth="1"/>
    <col min="14362" max="14362" width="3" style="318" customWidth="1"/>
    <col min="14363" max="14372" width="2.109375" style="318" customWidth="1"/>
    <col min="14373" max="14374" width="3" style="318" customWidth="1"/>
    <col min="14375" max="14375" width="3.77734375" style="318" customWidth="1"/>
    <col min="14376" max="14378" width="2.6640625" style="318" customWidth="1"/>
    <col min="14379" max="14440" width="2.109375" style="318" customWidth="1"/>
    <col min="14441" max="14592" width="9" style="318"/>
    <col min="14593" max="14593" width="3.77734375" style="318" customWidth="1"/>
    <col min="14594" max="14594" width="3" style="318" customWidth="1"/>
    <col min="14595" max="14600" width="2.109375" style="318" customWidth="1"/>
    <col min="14601" max="14601" width="2.77734375" style="318" customWidth="1"/>
    <col min="14602" max="14607" width="2.109375" style="318" customWidth="1"/>
    <col min="14608" max="14608" width="1.6640625" style="318" customWidth="1"/>
    <col min="14609" max="14609" width="2.109375" style="318" customWidth="1"/>
    <col min="14610" max="14610" width="1.88671875" style="318" customWidth="1"/>
    <col min="14611" max="14611" width="1.77734375" style="318" customWidth="1"/>
    <col min="14612" max="14616" width="2.109375" style="318" customWidth="1"/>
    <col min="14617" max="14617" width="2.44140625" style="318" customWidth="1"/>
    <col min="14618" max="14618" width="3" style="318" customWidth="1"/>
    <col min="14619" max="14628" width="2.109375" style="318" customWidth="1"/>
    <col min="14629" max="14630" width="3" style="318" customWidth="1"/>
    <col min="14631" max="14631" width="3.77734375" style="318" customWidth="1"/>
    <col min="14632" max="14634" width="2.6640625" style="318" customWidth="1"/>
    <col min="14635" max="14696" width="2.109375" style="318" customWidth="1"/>
    <col min="14697" max="14848" width="9" style="318"/>
    <col min="14849" max="14849" width="3.77734375" style="318" customWidth="1"/>
    <col min="14850" max="14850" width="3" style="318" customWidth="1"/>
    <col min="14851" max="14856" width="2.109375" style="318" customWidth="1"/>
    <col min="14857" max="14857" width="2.77734375" style="318" customWidth="1"/>
    <col min="14858" max="14863" width="2.109375" style="318" customWidth="1"/>
    <col min="14864" max="14864" width="1.6640625" style="318" customWidth="1"/>
    <col min="14865" max="14865" width="2.109375" style="318" customWidth="1"/>
    <col min="14866" max="14866" width="1.88671875" style="318" customWidth="1"/>
    <col min="14867" max="14867" width="1.77734375" style="318" customWidth="1"/>
    <col min="14868" max="14872" width="2.109375" style="318" customWidth="1"/>
    <col min="14873" max="14873" width="2.44140625" style="318" customWidth="1"/>
    <col min="14874" max="14874" width="3" style="318" customWidth="1"/>
    <col min="14875" max="14884" width="2.109375" style="318" customWidth="1"/>
    <col min="14885" max="14886" width="3" style="318" customWidth="1"/>
    <col min="14887" max="14887" width="3.77734375" style="318" customWidth="1"/>
    <col min="14888" max="14890" width="2.6640625" style="318" customWidth="1"/>
    <col min="14891" max="14952" width="2.109375" style="318" customWidth="1"/>
    <col min="14953" max="15104" width="9" style="318"/>
    <col min="15105" max="15105" width="3.77734375" style="318" customWidth="1"/>
    <col min="15106" max="15106" width="3" style="318" customWidth="1"/>
    <col min="15107" max="15112" width="2.109375" style="318" customWidth="1"/>
    <col min="15113" max="15113" width="2.77734375" style="318" customWidth="1"/>
    <col min="15114" max="15119" width="2.109375" style="318" customWidth="1"/>
    <col min="15120" max="15120" width="1.6640625" style="318" customWidth="1"/>
    <col min="15121" max="15121" width="2.109375" style="318" customWidth="1"/>
    <col min="15122" max="15122" width="1.88671875" style="318" customWidth="1"/>
    <col min="15123" max="15123" width="1.77734375" style="318" customWidth="1"/>
    <col min="15124" max="15128" width="2.109375" style="318" customWidth="1"/>
    <col min="15129" max="15129" width="2.44140625" style="318" customWidth="1"/>
    <col min="15130" max="15130" width="3" style="318" customWidth="1"/>
    <col min="15131" max="15140" width="2.109375" style="318" customWidth="1"/>
    <col min="15141" max="15142" width="3" style="318" customWidth="1"/>
    <col min="15143" max="15143" width="3.77734375" style="318" customWidth="1"/>
    <col min="15144" max="15146" width="2.6640625" style="318" customWidth="1"/>
    <col min="15147" max="15208" width="2.109375" style="318" customWidth="1"/>
    <col min="15209" max="15360" width="9" style="318"/>
    <col min="15361" max="15361" width="3.77734375" style="318" customWidth="1"/>
    <col min="15362" max="15362" width="3" style="318" customWidth="1"/>
    <col min="15363" max="15368" width="2.109375" style="318" customWidth="1"/>
    <col min="15369" max="15369" width="2.77734375" style="318" customWidth="1"/>
    <col min="15370" max="15375" width="2.109375" style="318" customWidth="1"/>
    <col min="15376" max="15376" width="1.6640625" style="318" customWidth="1"/>
    <col min="15377" max="15377" width="2.109375" style="318" customWidth="1"/>
    <col min="15378" max="15378" width="1.88671875" style="318" customWidth="1"/>
    <col min="15379" max="15379" width="1.77734375" style="318" customWidth="1"/>
    <col min="15380" max="15384" width="2.109375" style="318" customWidth="1"/>
    <col min="15385" max="15385" width="2.44140625" style="318" customWidth="1"/>
    <col min="15386" max="15386" width="3" style="318" customWidth="1"/>
    <col min="15387" max="15396" width="2.109375" style="318" customWidth="1"/>
    <col min="15397" max="15398" width="3" style="318" customWidth="1"/>
    <col min="15399" max="15399" width="3.77734375" style="318" customWidth="1"/>
    <col min="15400" max="15402" width="2.6640625" style="318" customWidth="1"/>
    <col min="15403" max="15464" width="2.109375" style="318" customWidth="1"/>
    <col min="15465" max="15616" width="9" style="318"/>
    <col min="15617" max="15617" width="3.77734375" style="318" customWidth="1"/>
    <col min="15618" max="15618" width="3" style="318" customWidth="1"/>
    <col min="15619" max="15624" width="2.109375" style="318" customWidth="1"/>
    <col min="15625" max="15625" width="2.77734375" style="318" customWidth="1"/>
    <col min="15626" max="15631" width="2.109375" style="318" customWidth="1"/>
    <col min="15632" max="15632" width="1.6640625" style="318" customWidth="1"/>
    <col min="15633" max="15633" width="2.109375" style="318" customWidth="1"/>
    <col min="15634" max="15634" width="1.88671875" style="318" customWidth="1"/>
    <col min="15635" max="15635" width="1.77734375" style="318" customWidth="1"/>
    <col min="15636" max="15640" width="2.109375" style="318" customWidth="1"/>
    <col min="15641" max="15641" width="2.44140625" style="318" customWidth="1"/>
    <col min="15642" max="15642" width="3" style="318" customWidth="1"/>
    <col min="15643" max="15652" width="2.109375" style="318" customWidth="1"/>
    <col min="15653" max="15654" width="3" style="318" customWidth="1"/>
    <col min="15655" max="15655" width="3.77734375" style="318" customWidth="1"/>
    <col min="15656" max="15658" width="2.6640625" style="318" customWidth="1"/>
    <col min="15659" max="15720" width="2.109375" style="318" customWidth="1"/>
    <col min="15721" max="15872" width="9" style="318"/>
    <col min="15873" max="15873" width="3.77734375" style="318" customWidth="1"/>
    <col min="15874" max="15874" width="3" style="318" customWidth="1"/>
    <col min="15875" max="15880" width="2.109375" style="318" customWidth="1"/>
    <col min="15881" max="15881" width="2.77734375" style="318" customWidth="1"/>
    <col min="15882" max="15887" width="2.109375" style="318" customWidth="1"/>
    <col min="15888" max="15888" width="1.6640625" style="318" customWidth="1"/>
    <col min="15889" max="15889" width="2.109375" style="318" customWidth="1"/>
    <col min="15890" max="15890" width="1.88671875" style="318" customWidth="1"/>
    <col min="15891" max="15891" width="1.77734375" style="318" customWidth="1"/>
    <col min="15892" max="15896" width="2.109375" style="318" customWidth="1"/>
    <col min="15897" max="15897" width="2.44140625" style="318" customWidth="1"/>
    <col min="15898" max="15898" width="3" style="318" customWidth="1"/>
    <col min="15899" max="15908" width="2.109375" style="318" customWidth="1"/>
    <col min="15909" max="15910" width="3" style="318" customWidth="1"/>
    <col min="15911" max="15911" width="3.77734375" style="318" customWidth="1"/>
    <col min="15912" max="15914" width="2.6640625" style="318" customWidth="1"/>
    <col min="15915" max="15976" width="2.109375" style="318" customWidth="1"/>
    <col min="15977" max="16128" width="9" style="318"/>
    <col min="16129" max="16129" width="3.77734375" style="318" customWidth="1"/>
    <col min="16130" max="16130" width="3" style="318" customWidth="1"/>
    <col min="16131" max="16136" width="2.109375" style="318" customWidth="1"/>
    <col min="16137" max="16137" width="2.77734375" style="318" customWidth="1"/>
    <col min="16138" max="16143" width="2.109375" style="318" customWidth="1"/>
    <col min="16144" max="16144" width="1.6640625" style="318" customWidth="1"/>
    <col min="16145" max="16145" width="2.109375" style="318" customWidth="1"/>
    <col min="16146" max="16146" width="1.88671875" style="318" customWidth="1"/>
    <col min="16147" max="16147" width="1.77734375" style="318" customWidth="1"/>
    <col min="16148" max="16152" width="2.109375" style="318" customWidth="1"/>
    <col min="16153" max="16153" width="2.44140625" style="318" customWidth="1"/>
    <col min="16154" max="16154" width="3" style="318" customWidth="1"/>
    <col min="16155" max="16164" width="2.109375" style="318" customWidth="1"/>
    <col min="16165" max="16166" width="3" style="318" customWidth="1"/>
    <col min="16167" max="16167" width="3.77734375" style="318" customWidth="1"/>
    <col min="16168" max="16170" width="2.6640625" style="318" customWidth="1"/>
    <col min="16171" max="16232" width="2.109375" style="318" customWidth="1"/>
    <col min="16233" max="16384" width="9" style="318"/>
  </cols>
  <sheetData>
    <row r="1" spans="1:43" ht="18.600000000000001" customHeight="1" x14ac:dyDescent="0.15">
      <c r="AM1" s="114" t="s">
        <v>242</v>
      </c>
    </row>
    <row r="2" spans="1:43" ht="18.600000000000001" customHeight="1" x14ac:dyDescent="0.15">
      <c r="B2" s="630" t="s">
        <v>243</v>
      </c>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row>
    <row r="3" spans="1:43" ht="18.600000000000001" customHeight="1" x14ac:dyDescent="0.15">
      <c r="A3" s="631" t="s">
        <v>244</v>
      </c>
      <c r="B3" s="632"/>
      <c r="C3" s="632"/>
      <c r="D3" s="632"/>
      <c r="E3" s="632"/>
      <c r="F3" s="632"/>
      <c r="G3" s="632"/>
      <c r="H3" s="632"/>
      <c r="I3" s="632"/>
      <c r="J3" s="632"/>
      <c r="K3" s="632"/>
      <c r="L3" s="632"/>
      <c r="M3" s="633"/>
      <c r="N3" s="634" t="s">
        <v>245</v>
      </c>
      <c r="O3" s="634"/>
      <c r="P3" s="634"/>
      <c r="Q3" s="634"/>
      <c r="R3" s="634"/>
      <c r="S3" s="634"/>
      <c r="T3" s="634"/>
      <c r="U3" s="634"/>
      <c r="V3" s="634"/>
      <c r="W3" s="634" t="s">
        <v>246</v>
      </c>
      <c r="X3" s="634"/>
      <c r="Y3" s="634"/>
      <c r="Z3" s="634"/>
      <c r="AA3" s="634"/>
      <c r="AB3" s="634"/>
      <c r="AC3" s="634"/>
      <c r="AD3" s="634"/>
      <c r="AE3" s="634"/>
      <c r="AF3" s="634"/>
      <c r="AG3" s="634"/>
      <c r="AH3" s="634"/>
      <c r="AI3" s="634"/>
      <c r="AJ3" s="634"/>
      <c r="AK3" s="634"/>
      <c r="AL3" s="634"/>
      <c r="AM3" s="634"/>
      <c r="AN3" s="634"/>
      <c r="AO3" s="634"/>
      <c r="AP3" s="634"/>
      <c r="AQ3" s="634"/>
    </row>
    <row r="4" spans="1:43" ht="18.600000000000001" customHeight="1" x14ac:dyDescent="0.15">
      <c r="A4" s="148" t="s">
        <v>430</v>
      </c>
      <c r="B4" s="266"/>
      <c r="C4" s="614" t="s">
        <v>247</v>
      </c>
      <c r="D4" s="635" t="s">
        <v>248</v>
      </c>
      <c r="E4" s="636"/>
      <c r="F4" s="636"/>
      <c r="G4" s="636"/>
      <c r="H4" s="636"/>
      <c r="I4" s="636"/>
      <c r="J4" s="636"/>
      <c r="K4" s="636"/>
      <c r="L4" s="636"/>
      <c r="M4" s="637"/>
      <c r="N4" s="620">
        <f>SUM(AM4:AO8)</f>
        <v>0</v>
      </c>
      <c r="O4" s="621"/>
      <c r="P4" s="621"/>
      <c r="Q4" s="621"/>
      <c r="R4" s="621"/>
      <c r="S4" s="621"/>
      <c r="T4" s="621"/>
      <c r="U4" s="621"/>
      <c r="V4" s="584"/>
      <c r="W4" s="149" t="s">
        <v>249</v>
      </c>
      <c r="X4" s="150"/>
      <c r="Y4" s="150"/>
      <c r="Z4" s="150"/>
      <c r="AA4" s="150" t="s">
        <v>250</v>
      </c>
      <c r="AB4" s="150"/>
      <c r="AC4" s="611"/>
      <c r="AD4" s="611"/>
      <c r="AE4" s="611"/>
      <c r="AF4" s="151" t="s">
        <v>251</v>
      </c>
      <c r="AG4" s="150"/>
      <c r="AH4" s="150"/>
      <c r="AI4" s="150"/>
      <c r="AJ4" s="150"/>
      <c r="AK4" s="346"/>
      <c r="AL4" s="150" t="s">
        <v>252</v>
      </c>
      <c r="AM4" s="627">
        <f t="shared" ref="AM4:AM13" si="0">AC4*2*AK4</f>
        <v>0</v>
      </c>
      <c r="AN4" s="627"/>
      <c r="AO4" s="627"/>
      <c r="AP4" s="150" t="s">
        <v>183</v>
      </c>
      <c r="AQ4" s="152"/>
    </row>
    <row r="5" spans="1:43" ht="18.600000000000001" customHeight="1" x14ac:dyDescent="0.15">
      <c r="A5" s="644" t="s">
        <v>253</v>
      </c>
      <c r="B5" s="267"/>
      <c r="C5" s="615"/>
      <c r="D5" s="638"/>
      <c r="E5" s="639"/>
      <c r="F5" s="639"/>
      <c r="G5" s="639"/>
      <c r="H5" s="639"/>
      <c r="I5" s="639"/>
      <c r="J5" s="639"/>
      <c r="K5" s="639"/>
      <c r="L5" s="639"/>
      <c r="M5" s="640"/>
      <c r="N5" s="622"/>
      <c r="O5" s="623"/>
      <c r="P5" s="623"/>
      <c r="Q5" s="623"/>
      <c r="R5" s="623"/>
      <c r="S5" s="623"/>
      <c r="T5" s="623"/>
      <c r="U5" s="623"/>
      <c r="V5" s="626"/>
      <c r="W5" s="153"/>
      <c r="X5" s="154"/>
      <c r="Y5" s="154"/>
      <c r="Z5" s="154"/>
      <c r="AA5" s="154" t="s">
        <v>250</v>
      </c>
      <c r="AB5" s="154"/>
      <c r="AC5" s="628"/>
      <c r="AD5" s="628"/>
      <c r="AE5" s="628"/>
      <c r="AF5" s="155" t="s">
        <v>251</v>
      </c>
      <c r="AG5" s="154"/>
      <c r="AH5" s="154"/>
      <c r="AI5" s="154"/>
      <c r="AJ5" s="154"/>
      <c r="AK5" s="347"/>
      <c r="AL5" s="154" t="s">
        <v>252</v>
      </c>
      <c r="AM5" s="629">
        <f t="shared" si="0"/>
        <v>0</v>
      </c>
      <c r="AN5" s="629"/>
      <c r="AO5" s="629"/>
      <c r="AP5" s="154" t="s">
        <v>183</v>
      </c>
      <c r="AQ5" s="156"/>
    </row>
    <row r="6" spans="1:43" ht="18.600000000000001" customHeight="1" x14ac:dyDescent="0.15">
      <c r="A6" s="644"/>
      <c r="B6" s="267"/>
      <c r="C6" s="615"/>
      <c r="D6" s="638"/>
      <c r="E6" s="639"/>
      <c r="F6" s="639"/>
      <c r="G6" s="639"/>
      <c r="H6" s="639"/>
      <c r="I6" s="639"/>
      <c r="J6" s="639"/>
      <c r="K6" s="639"/>
      <c r="L6" s="639"/>
      <c r="M6" s="640"/>
      <c r="N6" s="622"/>
      <c r="O6" s="623"/>
      <c r="P6" s="623"/>
      <c r="Q6" s="623"/>
      <c r="R6" s="623"/>
      <c r="S6" s="623"/>
      <c r="T6" s="623"/>
      <c r="U6" s="623"/>
      <c r="V6" s="626"/>
      <c r="W6" s="153"/>
      <c r="X6" s="154"/>
      <c r="Y6" s="154"/>
      <c r="Z6" s="154"/>
      <c r="AA6" s="154" t="s">
        <v>250</v>
      </c>
      <c r="AB6" s="154"/>
      <c r="AC6" s="628"/>
      <c r="AD6" s="628"/>
      <c r="AE6" s="628"/>
      <c r="AF6" s="155" t="s">
        <v>251</v>
      </c>
      <c r="AG6" s="154"/>
      <c r="AH6" s="154"/>
      <c r="AI6" s="154"/>
      <c r="AJ6" s="154"/>
      <c r="AK6" s="347"/>
      <c r="AL6" s="154" t="s">
        <v>252</v>
      </c>
      <c r="AM6" s="629">
        <f t="shared" si="0"/>
        <v>0</v>
      </c>
      <c r="AN6" s="629"/>
      <c r="AO6" s="629"/>
      <c r="AP6" s="154" t="s">
        <v>183</v>
      </c>
      <c r="AQ6" s="156"/>
    </row>
    <row r="7" spans="1:43" ht="18.600000000000001" customHeight="1" x14ac:dyDescent="0.15">
      <c r="A7" s="644"/>
      <c r="B7" s="267"/>
      <c r="C7" s="615"/>
      <c r="D7" s="638"/>
      <c r="E7" s="639"/>
      <c r="F7" s="639"/>
      <c r="G7" s="639"/>
      <c r="H7" s="639"/>
      <c r="I7" s="639"/>
      <c r="J7" s="639"/>
      <c r="K7" s="639"/>
      <c r="L7" s="639"/>
      <c r="M7" s="640"/>
      <c r="N7" s="622"/>
      <c r="O7" s="623"/>
      <c r="P7" s="623"/>
      <c r="Q7" s="623"/>
      <c r="R7" s="623"/>
      <c r="S7" s="623"/>
      <c r="T7" s="623"/>
      <c r="U7" s="623"/>
      <c r="V7" s="626"/>
      <c r="W7" s="153" t="s">
        <v>254</v>
      </c>
      <c r="X7" s="154"/>
      <c r="Y7" s="154"/>
      <c r="Z7" s="154"/>
      <c r="AA7" s="154" t="s">
        <v>250</v>
      </c>
      <c r="AB7" s="154"/>
      <c r="AC7" s="628"/>
      <c r="AD7" s="628"/>
      <c r="AE7" s="628"/>
      <c r="AF7" s="155" t="s">
        <v>251</v>
      </c>
      <c r="AG7" s="154"/>
      <c r="AH7" s="154"/>
      <c r="AI7" s="154"/>
      <c r="AJ7" s="154"/>
      <c r="AK7" s="347"/>
      <c r="AL7" s="154" t="s">
        <v>252</v>
      </c>
      <c r="AM7" s="629">
        <f t="shared" si="0"/>
        <v>0</v>
      </c>
      <c r="AN7" s="629"/>
      <c r="AO7" s="629"/>
      <c r="AP7" s="154" t="s">
        <v>183</v>
      </c>
      <c r="AQ7" s="156"/>
    </row>
    <row r="8" spans="1:43" ht="18.600000000000001" customHeight="1" x14ac:dyDescent="0.15">
      <c r="A8" s="644"/>
      <c r="B8" s="267" t="s">
        <v>255</v>
      </c>
      <c r="C8" s="615"/>
      <c r="D8" s="641"/>
      <c r="E8" s="642"/>
      <c r="F8" s="642"/>
      <c r="G8" s="642"/>
      <c r="H8" s="642"/>
      <c r="I8" s="642"/>
      <c r="J8" s="642"/>
      <c r="K8" s="642"/>
      <c r="L8" s="642"/>
      <c r="M8" s="643"/>
      <c r="N8" s="624"/>
      <c r="O8" s="625"/>
      <c r="P8" s="625"/>
      <c r="Q8" s="625"/>
      <c r="R8" s="625"/>
      <c r="S8" s="625"/>
      <c r="T8" s="625"/>
      <c r="U8" s="625"/>
      <c r="V8" s="578"/>
      <c r="W8" s="157" t="s">
        <v>14</v>
      </c>
      <c r="X8" s="158"/>
      <c r="Y8" s="158"/>
      <c r="Z8" s="158"/>
      <c r="AA8" s="158" t="s">
        <v>250</v>
      </c>
      <c r="AB8" s="158"/>
      <c r="AC8" s="618"/>
      <c r="AD8" s="618"/>
      <c r="AE8" s="618"/>
      <c r="AF8" s="159" t="s">
        <v>251</v>
      </c>
      <c r="AG8" s="158"/>
      <c r="AH8" s="158"/>
      <c r="AI8" s="158"/>
      <c r="AJ8" s="158"/>
      <c r="AK8" s="348"/>
      <c r="AL8" s="158" t="s">
        <v>252</v>
      </c>
      <c r="AM8" s="619">
        <f t="shared" si="0"/>
        <v>0</v>
      </c>
      <c r="AN8" s="619"/>
      <c r="AO8" s="619"/>
      <c r="AP8" s="158" t="s">
        <v>183</v>
      </c>
      <c r="AQ8" s="160"/>
    </row>
    <row r="9" spans="1:43" ht="18.600000000000001" customHeight="1" x14ac:dyDescent="0.15">
      <c r="A9" s="644"/>
      <c r="B9" s="267"/>
      <c r="C9" s="615"/>
      <c r="D9" s="617" t="s">
        <v>256</v>
      </c>
      <c r="E9" s="617"/>
      <c r="F9" s="617"/>
      <c r="G9" s="617"/>
      <c r="H9" s="617"/>
      <c r="I9" s="617"/>
      <c r="J9" s="617"/>
      <c r="K9" s="617"/>
      <c r="L9" s="617"/>
      <c r="M9" s="617"/>
      <c r="N9" s="620">
        <f>SUM(AM9:AO13)</f>
        <v>0</v>
      </c>
      <c r="O9" s="621"/>
      <c r="P9" s="621"/>
      <c r="Q9" s="621"/>
      <c r="R9" s="621"/>
      <c r="S9" s="621"/>
      <c r="T9" s="621"/>
      <c r="U9" s="621"/>
      <c r="V9" s="584"/>
      <c r="W9" s="149" t="s">
        <v>249</v>
      </c>
      <c r="X9" s="150"/>
      <c r="Y9" s="150"/>
      <c r="Z9" s="150"/>
      <c r="AA9" s="150" t="s">
        <v>250</v>
      </c>
      <c r="AB9" s="150"/>
      <c r="AC9" s="611"/>
      <c r="AD9" s="611"/>
      <c r="AE9" s="611"/>
      <c r="AF9" s="151" t="s">
        <v>251</v>
      </c>
      <c r="AG9" s="150"/>
      <c r="AH9" s="150"/>
      <c r="AI9" s="150"/>
      <c r="AJ9" s="150"/>
      <c r="AK9" s="346"/>
      <c r="AL9" s="150" t="s">
        <v>252</v>
      </c>
      <c r="AM9" s="627">
        <f t="shared" si="0"/>
        <v>0</v>
      </c>
      <c r="AN9" s="627"/>
      <c r="AO9" s="627"/>
      <c r="AP9" s="150" t="s">
        <v>183</v>
      </c>
      <c r="AQ9" s="152"/>
    </row>
    <row r="10" spans="1:43" ht="18.600000000000001" customHeight="1" x14ac:dyDescent="0.15">
      <c r="A10" s="644"/>
      <c r="B10" s="267"/>
      <c r="C10" s="615"/>
      <c r="D10" s="617"/>
      <c r="E10" s="617"/>
      <c r="F10" s="617"/>
      <c r="G10" s="617"/>
      <c r="H10" s="617"/>
      <c r="I10" s="617"/>
      <c r="J10" s="617"/>
      <c r="K10" s="617"/>
      <c r="L10" s="617"/>
      <c r="M10" s="617"/>
      <c r="N10" s="622"/>
      <c r="O10" s="623"/>
      <c r="P10" s="623"/>
      <c r="Q10" s="623"/>
      <c r="R10" s="623"/>
      <c r="S10" s="623"/>
      <c r="T10" s="623"/>
      <c r="U10" s="623"/>
      <c r="V10" s="626"/>
      <c r="W10" s="161"/>
      <c r="X10" s="162"/>
      <c r="Y10" s="162"/>
      <c r="Z10" s="162"/>
      <c r="AA10" s="154" t="s">
        <v>250</v>
      </c>
      <c r="AB10" s="154"/>
      <c r="AC10" s="628"/>
      <c r="AD10" s="628"/>
      <c r="AE10" s="628"/>
      <c r="AF10" s="155" t="s">
        <v>251</v>
      </c>
      <c r="AG10" s="154"/>
      <c r="AH10" s="154"/>
      <c r="AI10" s="154"/>
      <c r="AJ10" s="154"/>
      <c r="AK10" s="347"/>
      <c r="AL10" s="154" t="s">
        <v>252</v>
      </c>
      <c r="AM10" s="629">
        <f t="shared" si="0"/>
        <v>0</v>
      </c>
      <c r="AN10" s="629"/>
      <c r="AO10" s="629"/>
      <c r="AP10" s="154" t="s">
        <v>183</v>
      </c>
      <c r="AQ10" s="156"/>
    </row>
    <row r="11" spans="1:43" ht="18.600000000000001" customHeight="1" x14ac:dyDescent="0.15">
      <c r="A11" s="644"/>
      <c r="B11" s="267"/>
      <c r="C11" s="615"/>
      <c r="D11" s="617"/>
      <c r="E11" s="617"/>
      <c r="F11" s="617"/>
      <c r="G11" s="617"/>
      <c r="H11" s="617"/>
      <c r="I11" s="617"/>
      <c r="J11" s="617"/>
      <c r="K11" s="617"/>
      <c r="L11" s="617"/>
      <c r="M11" s="617"/>
      <c r="N11" s="622"/>
      <c r="O11" s="623"/>
      <c r="P11" s="623"/>
      <c r="Q11" s="623"/>
      <c r="R11" s="623"/>
      <c r="S11" s="623"/>
      <c r="T11" s="623"/>
      <c r="U11" s="623"/>
      <c r="V11" s="626"/>
      <c r="W11" s="161"/>
      <c r="X11" s="162"/>
      <c r="Y11" s="162"/>
      <c r="Z11" s="162"/>
      <c r="AA11" s="154" t="s">
        <v>250</v>
      </c>
      <c r="AB11" s="154"/>
      <c r="AC11" s="628"/>
      <c r="AD11" s="628"/>
      <c r="AE11" s="628"/>
      <c r="AF11" s="155" t="s">
        <v>251</v>
      </c>
      <c r="AG11" s="154"/>
      <c r="AH11" s="154"/>
      <c r="AI11" s="154"/>
      <c r="AJ11" s="154"/>
      <c r="AK11" s="347"/>
      <c r="AL11" s="154" t="s">
        <v>252</v>
      </c>
      <c r="AM11" s="629">
        <f t="shared" si="0"/>
        <v>0</v>
      </c>
      <c r="AN11" s="629"/>
      <c r="AO11" s="629"/>
      <c r="AP11" s="154" t="s">
        <v>183</v>
      </c>
      <c r="AQ11" s="156"/>
    </row>
    <row r="12" spans="1:43" ht="18.600000000000001" customHeight="1" x14ac:dyDescent="0.15">
      <c r="A12" s="644"/>
      <c r="B12" s="267"/>
      <c r="C12" s="615"/>
      <c r="D12" s="617"/>
      <c r="E12" s="617"/>
      <c r="F12" s="617"/>
      <c r="G12" s="617"/>
      <c r="H12" s="617"/>
      <c r="I12" s="617"/>
      <c r="J12" s="617"/>
      <c r="K12" s="617"/>
      <c r="L12" s="617"/>
      <c r="M12" s="617"/>
      <c r="N12" s="622"/>
      <c r="O12" s="623"/>
      <c r="P12" s="623"/>
      <c r="Q12" s="623"/>
      <c r="R12" s="623"/>
      <c r="S12" s="623"/>
      <c r="T12" s="623"/>
      <c r="U12" s="623"/>
      <c r="V12" s="626"/>
      <c r="W12" s="153" t="s">
        <v>254</v>
      </c>
      <c r="X12" s="154"/>
      <c r="Y12" s="154"/>
      <c r="Z12" s="154"/>
      <c r="AA12" s="154" t="s">
        <v>250</v>
      </c>
      <c r="AB12" s="154"/>
      <c r="AC12" s="628"/>
      <c r="AD12" s="628"/>
      <c r="AE12" s="628"/>
      <c r="AF12" s="155" t="s">
        <v>251</v>
      </c>
      <c r="AG12" s="154"/>
      <c r="AH12" s="154"/>
      <c r="AI12" s="154"/>
      <c r="AJ12" s="154"/>
      <c r="AK12" s="347"/>
      <c r="AL12" s="154" t="s">
        <v>252</v>
      </c>
      <c r="AM12" s="629">
        <f t="shared" si="0"/>
        <v>0</v>
      </c>
      <c r="AN12" s="629"/>
      <c r="AO12" s="629"/>
      <c r="AP12" s="154" t="s">
        <v>183</v>
      </c>
      <c r="AQ12" s="156"/>
    </row>
    <row r="13" spans="1:43" ht="18.600000000000001" customHeight="1" x14ac:dyDescent="0.15">
      <c r="A13" s="644"/>
      <c r="B13" s="267"/>
      <c r="C13" s="615"/>
      <c r="D13" s="617"/>
      <c r="E13" s="617"/>
      <c r="F13" s="617"/>
      <c r="G13" s="617"/>
      <c r="H13" s="617"/>
      <c r="I13" s="617"/>
      <c r="J13" s="617"/>
      <c r="K13" s="617"/>
      <c r="L13" s="617"/>
      <c r="M13" s="617"/>
      <c r="N13" s="624"/>
      <c r="O13" s="625"/>
      <c r="P13" s="625"/>
      <c r="Q13" s="625"/>
      <c r="R13" s="625"/>
      <c r="S13" s="625"/>
      <c r="T13" s="625"/>
      <c r="U13" s="625"/>
      <c r="V13" s="578"/>
      <c r="W13" s="157" t="s">
        <v>14</v>
      </c>
      <c r="X13" s="158"/>
      <c r="Y13" s="158"/>
      <c r="Z13" s="158"/>
      <c r="AA13" s="158" t="s">
        <v>250</v>
      </c>
      <c r="AB13" s="158"/>
      <c r="AC13" s="618"/>
      <c r="AD13" s="618"/>
      <c r="AE13" s="618"/>
      <c r="AF13" s="159" t="s">
        <v>251</v>
      </c>
      <c r="AG13" s="158"/>
      <c r="AH13" s="158"/>
      <c r="AI13" s="158"/>
      <c r="AJ13" s="158"/>
      <c r="AK13" s="348"/>
      <c r="AL13" s="158" t="s">
        <v>252</v>
      </c>
      <c r="AM13" s="619">
        <f t="shared" si="0"/>
        <v>0</v>
      </c>
      <c r="AN13" s="619"/>
      <c r="AO13" s="619"/>
      <c r="AP13" s="158" t="s">
        <v>183</v>
      </c>
      <c r="AQ13" s="160"/>
    </row>
    <row r="14" spans="1:43" ht="18.600000000000001" customHeight="1" x14ac:dyDescent="0.15">
      <c r="A14" s="644"/>
      <c r="B14" s="267"/>
      <c r="C14" s="615"/>
      <c r="D14" s="617" t="s">
        <v>257</v>
      </c>
      <c r="E14" s="617"/>
      <c r="F14" s="617"/>
      <c r="G14" s="617"/>
      <c r="H14" s="617"/>
      <c r="I14" s="617"/>
      <c r="J14" s="617"/>
      <c r="K14" s="617"/>
      <c r="L14" s="617"/>
      <c r="M14" s="617"/>
      <c r="N14" s="602">
        <f>ROUNDUP(SUM(AM4:AO8)*X14*AG14*1/12,0)</f>
        <v>0</v>
      </c>
      <c r="O14" s="603"/>
      <c r="P14" s="603"/>
      <c r="Q14" s="603"/>
      <c r="R14" s="603"/>
      <c r="S14" s="603"/>
      <c r="T14" s="603"/>
      <c r="U14" s="603"/>
      <c r="V14" s="263"/>
      <c r="W14" s="121" t="s">
        <v>0</v>
      </c>
      <c r="X14" s="349"/>
      <c r="Y14" s="122" t="s">
        <v>258</v>
      </c>
      <c r="Z14" s="122"/>
      <c r="AA14" s="122"/>
      <c r="AB14" s="122"/>
      <c r="AC14" s="122"/>
      <c r="AD14" s="122"/>
      <c r="AE14" s="122"/>
      <c r="AG14" s="350"/>
      <c r="AH14" s="265" t="s">
        <v>259</v>
      </c>
      <c r="AI14" s="122"/>
      <c r="AJ14" s="122"/>
      <c r="AK14" s="122"/>
      <c r="AL14" s="122"/>
      <c r="AM14" s="122"/>
      <c r="AN14" s="122"/>
      <c r="AO14" s="122"/>
      <c r="AP14" s="122"/>
      <c r="AQ14" s="123"/>
    </row>
    <row r="15" spans="1:43" ht="18.600000000000001" customHeight="1" x14ac:dyDescent="0.15">
      <c r="A15" s="644"/>
      <c r="B15" s="267" t="s">
        <v>260</v>
      </c>
      <c r="C15" s="615"/>
      <c r="D15" s="617" t="s">
        <v>261</v>
      </c>
      <c r="E15" s="617"/>
      <c r="F15" s="617"/>
      <c r="G15" s="617"/>
      <c r="H15" s="617"/>
      <c r="I15" s="617"/>
      <c r="J15" s="617"/>
      <c r="K15" s="617"/>
      <c r="L15" s="617"/>
      <c r="M15" s="617"/>
      <c r="N15" s="609">
        <f>ROUNDUP(SUM(N4:U14)*0.13,0)</f>
        <v>0</v>
      </c>
      <c r="O15" s="610"/>
      <c r="P15" s="610"/>
      <c r="Q15" s="610"/>
      <c r="R15" s="610"/>
      <c r="S15" s="610"/>
      <c r="T15" s="610"/>
      <c r="U15" s="610"/>
      <c r="V15" s="263"/>
      <c r="W15" s="121" t="s">
        <v>262</v>
      </c>
      <c r="X15" s="122"/>
      <c r="Y15" s="122"/>
      <c r="Z15" s="122"/>
      <c r="AA15" s="122"/>
      <c r="AB15" s="122"/>
      <c r="AC15" s="122"/>
      <c r="AD15" s="122"/>
      <c r="AE15" s="122"/>
      <c r="AF15" s="122"/>
      <c r="AG15" s="122"/>
      <c r="AH15" s="122"/>
      <c r="AI15" s="122"/>
      <c r="AJ15" s="122"/>
      <c r="AK15" s="122"/>
      <c r="AL15" s="122"/>
      <c r="AM15" s="122"/>
      <c r="AN15" s="122"/>
      <c r="AO15" s="122"/>
      <c r="AP15" s="122"/>
      <c r="AQ15" s="123"/>
    </row>
    <row r="16" spans="1:43" ht="18.600000000000001" customHeight="1" x14ac:dyDescent="0.15">
      <c r="A16" s="644"/>
      <c r="B16" s="267"/>
      <c r="C16" s="615"/>
      <c r="D16" s="617" t="s">
        <v>263</v>
      </c>
      <c r="E16" s="617"/>
      <c r="F16" s="617"/>
      <c r="G16" s="617"/>
      <c r="H16" s="617"/>
      <c r="I16" s="617"/>
      <c r="J16" s="617"/>
      <c r="K16" s="617"/>
      <c r="L16" s="617"/>
      <c r="M16" s="617"/>
      <c r="N16" s="609">
        <f>ROUNDUP(SUM(N4:U14)*0.02,0)</f>
        <v>0</v>
      </c>
      <c r="O16" s="610"/>
      <c r="P16" s="610"/>
      <c r="Q16" s="610"/>
      <c r="R16" s="610"/>
      <c r="S16" s="610"/>
      <c r="T16" s="610"/>
      <c r="U16" s="610"/>
      <c r="V16" s="263"/>
      <c r="W16" s="121" t="s">
        <v>264</v>
      </c>
      <c r="X16" s="122"/>
      <c r="Y16" s="122"/>
      <c r="Z16" s="122"/>
      <c r="AA16" s="122"/>
      <c r="AB16" s="122"/>
      <c r="AC16" s="122"/>
      <c r="AD16" s="122"/>
      <c r="AE16" s="122"/>
      <c r="AF16" s="122"/>
      <c r="AG16" s="122"/>
      <c r="AH16" s="122"/>
      <c r="AI16" s="122"/>
      <c r="AJ16" s="122"/>
      <c r="AK16" s="122"/>
      <c r="AL16" s="122"/>
      <c r="AM16" s="122"/>
      <c r="AN16" s="122"/>
      <c r="AO16" s="122"/>
      <c r="AP16" s="122"/>
      <c r="AQ16" s="123"/>
    </row>
    <row r="17" spans="1:43" ht="18.600000000000001" customHeight="1" x14ac:dyDescent="0.15">
      <c r="A17" s="644"/>
      <c r="B17" s="267"/>
      <c r="C17" s="616"/>
      <c r="D17" s="601" t="s">
        <v>5</v>
      </c>
      <c r="E17" s="606"/>
      <c r="F17" s="606"/>
      <c r="G17" s="606"/>
      <c r="H17" s="606"/>
      <c r="I17" s="606"/>
      <c r="J17" s="606"/>
      <c r="K17" s="606"/>
      <c r="L17" s="606"/>
      <c r="M17" s="606"/>
      <c r="N17" s="602">
        <f>SUM(N4:U16)</f>
        <v>0</v>
      </c>
      <c r="O17" s="603"/>
      <c r="P17" s="603"/>
      <c r="Q17" s="603"/>
      <c r="R17" s="603"/>
      <c r="S17" s="603"/>
      <c r="T17" s="603"/>
      <c r="U17" s="603"/>
      <c r="V17" s="263"/>
      <c r="W17" s="121"/>
      <c r="X17" s="122"/>
      <c r="Y17" s="122"/>
      <c r="Z17" s="122"/>
      <c r="AA17" s="122"/>
      <c r="AB17" s="122"/>
      <c r="AC17" s="122"/>
      <c r="AD17" s="122"/>
      <c r="AE17" s="122"/>
      <c r="AF17" s="122"/>
      <c r="AG17" s="122"/>
      <c r="AH17" s="122"/>
      <c r="AI17" s="122"/>
      <c r="AJ17" s="122"/>
      <c r="AK17" s="122"/>
      <c r="AL17" s="122"/>
      <c r="AM17" s="122"/>
      <c r="AN17" s="122"/>
      <c r="AO17" s="122"/>
      <c r="AP17" s="122"/>
      <c r="AQ17" s="123"/>
    </row>
    <row r="18" spans="1:43" ht="18.600000000000001" customHeight="1" x14ac:dyDescent="0.15">
      <c r="A18" s="644"/>
      <c r="B18" s="267"/>
      <c r="C18" s="613" t="s">
        <v>265</v>
      </c>
      <c r="D18" s="600"/>
      <c r="E18" s="600"/>
      <c r="F18" s="600"/>
      <c r="G18" s="600"/>
      <c r="H18" s="600"/>
      <c r="I18" s="600"/>
      <c r="J18" s="600"/>
      <c r="K18" s="600"/>
      <c r="L18" s="600"/>
      <c r="M18" s="601"/>
      <c r="N18" s="602" t="str">
        <f>AA46</f>
        <v/>
      </c>
      <c r="O18" s="603"/>
      <c r="P18" s="603"/>
      <c r="Q18" s="603"/>
      <c r="R18" s="603"/>
      <c r="S18" s="603"/>
      <c r="T18" s="603"/>
      <c r="U18" s="603"/>
      <c r="V18" s="263"/>
      <c r="W18" s="121" t="s">
        <v>266</v>
      </c>
      <c r="X18" s="122"/>
      <c r="Y18" s="122"/>
      <c r="Z18" s="122"/>
      <c r="AA18" s="122"/>
      <c r="AB18" s="122"/>
      <c r="AC18" s="122"/>
      <c r="AD18" s="122"/>
      <c r="AE18" s="122"/>
      <c r="AF18" s="122"/>
      <c r="AG18" s="122"/>
      <c r="AH18" s="122"/>
      <c r="AI18" s="122"/>
      <c r="AJ18" s="122"/>
      <c r="AK18" s="122"/>
      <c r="AL18" s="122"/>
      <c r="AM18" s="122"/>
      <c r="AN18" s="122"/>
      <c r="AO18" s="122"/>
      <c r="AP18" s="122"/>
      <c r="AQ18" s="123"/>
    </row>
    <row r="19" spans="1:43" ht="18.600000000000001" customHeight="1" x14ac:dyDescent="0.15">
      <c r="A19" s="644"/>
      <c r="B19" s="267"/>
      <c r="C19" s="614" t="s">
        <v>2</v>
      </c>
      <c r="D19" s="617" t="s">
        <v>267</v>
      </c>
      <c r="E19" s="617"/>
      <c r="F19" s="617"/>
      <c r="G19" s="617"/>
      <c r="H19" s="617"/>
      <c r="I19" s="617"/>
      <c r="J19" s="617"/>
      <c r="K19" s="617"/>
      <c r="L19" s="617"/>
      <c r="M19" s="617"/>
      <c r="N19" s="602">
        <f>Z19*2*AH19</f>
        <v>0</v>
      </c>
      <c r="O19" s="603"/>
      <c r="P19" s="603"/>
      <c r="Q19" s="603"/>
      <c r="R19" s="603"/>
      <c r="S19" s="603"/>
      <c r="T19" s="603"/>
      <c r="U19" s="603"/>
      <c r="V19" s="263"/>
      <c r="W19" s="121" t="s">
        <v>268</v>
      </c>
      <c r="X19" s="122"/>
      <c r="Y19" s="122"/>
      <c r="Z19" s="592"/>
      <c r="AA19" s="592"/>
      <c r="AB19" s="592"/>
      <c r="AC19" s="122" t="s">
        <v>251</v>
      </c>
      <c r="AD19" s="122"/>
      <c r="AE19" s="122"/>
      <c r="AF19" s="122"/>
      <c r="AG19" s="122"/>
      <c r="AH19" s="597"/>
      <c r="AI19" s="597"/>
      <c r="AJ19" s="122" t="s">
        <v>269</v>
      </c>
      <c r="AK19" s="122"/>
      <c r="AL19" s="122"/>
      <c r="AM19" s="122"/>
      <c r="AN19" s="122"/>
      <c r="AO19" s="122"/>
      <c r="AP19" s="122"/>
      <c r="AQ19" s="123"/>
    </row>
    <row r="20" spans="1:43" ht="18.600000000000001" customHeight="1" x14ac:dyDescent="0.15">
      <c r="A20" s="644"/>
      <c r="B20" s="267" t="s">
        <v>270</v>
      </c>
      <c r="C20" s="615"/>
      <c r="D20" s="617" t="s">
        <v>271</v>
      </c>
      <c r="E20" s="617"/>
      <c r="F20" s="617"/>
      <c r="G20" s="617"/>
      <c r="H20" s="617"/>
      <c r="I20" s="617"/>
      <c r="J20" s="617"/>
      <c r="K20" s="617"/>
      <c r="L20" s="617"/>
      <c r="M20" s="617"/>
      <c r="N20" s="602">
        <f>Z20*2*AH20</f>
        <v>0</v>
      </c>
      <c r="O20" s="603"/>
      <c r="P20" s="603"/>
      <c r="Q20" s="603"/>
      <c r="R20" s="603"/>
      <c r="S20" s="603"/>
      <c r="T20" s="603"/>
      <c r="U20" s="603"/>
      <c r="V20" s="263"/>
      <c r="W20" s="121" t="s">
        <v>268</v>
      </c>
      <c r="X20" s="122"/>
      <c r="Y20" s="122"/>
      <c r="Z20" s="592"/>
      <c r="AA20" s="592"/>
      <c r="AB20" s="592"/>
      <c r="AC20" s="122" t="s">
        <v>251</v>
      </c>
      <c r="AD20" s="122"/>
      <c r="AE20" s="122"/>
      <c r="AF20" s="122"/>
      <c r="AG20" s="122"/>
      <c r="AH20" s="597"/>
      <c r="AI20" s="597"/>
      <c r="AJ20" s="122" t="s">
        <v>269</v>
      </c>
      <c r="AK20" s="122"/>
      <c r="AL20" s="122"/>
      <c r="AM20" s="122"/>
      <c r="AN20" s="122"/>
      <c r="AO20" s="122"/>
      <c r="AP20" s="122"/>
      <c r="AQ20" s="123"/>
    </row>
    <row r="21" spans="1:43" ht="18.600000000000001" customHeight="1" x14ac:dyDescent="0.15">
      <c r="A21" s="644"/>
      <c r="B21" s="267"/>
      <c r="C21" s="615"/>
      <c r="D21" s="617" t="s">
        <v>272</v>
      </c>
      <c r="E21" s="617"/>
      <c r="F21" s="617"/>
      <c r="G21" s="617"/>
      <c r="H21" s="617"/>
      <c r="I21" s="617"/>
      <c r="J21" s="617"/>
      <c r="K21" s="617"/>
      <c r="L21" s="617"/>
      <c r="M21" s="617"/>
      <c r="N21" s="602">
        <f>ROUNDUP(AE21*AK21*2/12,0)</f>
        <v>0</v>
      </c>
      <c r="O21" s="603"/>
      <c r="P21" s="603"/>
      <c r="Q21" s="603"/>
      <c r="R21" s="603"/>
      <c r="S21" s="603"/>
      <c r="T21" s="603"/>
      <c r="U21" s="603"/>
      <c r="V21" s="263"/>
      <c r="W21" s="121" t="s">
        <v>273</v>
      </c>
      <c r="X21" s="122"/>
      <c r="Y21" s="349"/>
      <c r="Z21" s="122" t="s">
        <v>274</v>
      </c>
      <c r="AA21" s="122"/>
      <c r="AB21" s="122"/>
      <c r="AC21" s="122"/>
      <c r="AE21" s="592"/>
      <c r="AF21" s="592"/>
      <c r="AG21" s="592"/>
      <c r="AH21" s="592"/>
      <c r="AI21" s="122" t="s">
        <v>275</v>
      </c>
      <c r="AJ21" s="122"/>
      <c r="AK21" s="324">
        <f>Y21</f>
        <v>0</v>
      </c>
      <c r="AL21" s="122" t="s">
        <v>276</v>
      </c>
      <c r="AM21" s="122"/>
      <c r="AN21" s="122"/>
      <c r="AO21" s="122"/>
      <c r="AP21" s="122"/>
      <c r="AQ21" s="123"/>
    </row>
    <row r="22" spans="1:43" ht="18.600000000000001" customHeight="1" x14ac:dyDescent="0.15">
      <c r="A22" s="644"/>
      <c r="B22" s="267"/>
      <c r="C22" s="616"/>
      <c r="D22" s="601" t="s">
        <v>5</v>
      </c>
      <c r="E22" s="606"/>
      <c r="F22" s="606"/>
      <c r="G22" s="606"/>
      <c r="H22" s="606"/>
      <c r="I22" s="606"/>
      <c r="J22" s="606"/>
      <c r="K22" s="606"/>
      <c r="L22" s="606"/>
      <c r="M22" s="606"/>
      <c r="N22" s="602">
        <f>SUM(N19:U21)</f>
        <v>0</v>
      </c>
      <c r="O22" s="603"/>
      <c r="P22" s="603"/>
      <c r="Q22" s="603"/>
      <c r="R22" s="603"/>
      <c r="S22" s="603"/>
      <c r="T22" s="603"/>
      <c r="U22" s="603"/>
      <c r="V22" s="263"/>
      <c r="W22" s="121"/>
      <c r="X22" s="122"/>
      <c r="Y22" s="122"/>
      <c r="Z22" s="122"/>
      <c r="AA22" s="122"/>
      <c r="AB22" s="122"/>
      <c r="AC22" s="122"/>
      <c r="AD22" s="122"/>
      <c r="AE22" s="122"/>
      <c r="AF22" s="122"/>
      <c r="AG22" s="122"/>
      <c r="AH22" s="122"/>
      <c r="AI22" s="122"/>
      <c r="AJ22" s="122"/>
      <c r="AK22" s="122"/>
      <c r="AL22" s="122"/>
      <c r="AM22" s="122"/>
      <c r="AN22" s="122"/>
      <c r="AO22" s="122"/>
      <c r="AP22" s="122"/>
      <c r="AQ22" s="123"/>
    </row>
    <row r="23" spans="1:43" ht="18.600000000000001" customHeight="1" x14ac:dyDescent="0.15">
      <c r="A23" s="644"/>
      <c r="B23" s="163"/>
      <c r="C23" s="613" t="s">
        <v>277</v>
      </c>
      <c r="D23" s="600"/>
      <c r="E23" s="600"/>
      <c r="F23" s="600"/>
      <c r="G23" s="600"/>
      <c r="H23" s="600"/>
      <c r="I23" s="600"/>
      <c r="J23" s="600"/>
      <c r="K23" s="600"/>
      <c r="L23" s="600"/>
      <c r="M23" s="601"/>
      <c r="N23" s="602">
        <f>AF23*2</f>
        <v>0</v>
      </c>
      <c r="O23" s="603"/>
      <c r="P23" s="603"/>
      <c r="Q23" s="603"/>
      <c r="R23" s="603"/>
      <c r="S23" s="603"/>
      <c r="T23" s="603"/>
      <c r="U23" s="603"/>
      <c r="V23" s="263"/>
      <c r="W23" s="121" t="s">
        <v>278</v>
      </c>
      <c r="X23" s="122"/>
      <c r="Y23" s="122"/>
      <c r="Z23" s="122"/>
      <c r="AA23" s="122"/>
      <c r="AB23" s="122"/>
      <c r="AC23" s="265"/>
      <c r="AD23" s="122" t="s">
        <v>250</v>
      </c>
      <c r="AE23" s="122"/>
      <c r="AF23" s="592"/>
      <c r="AG23" s="592"/>
      <c r="AH23" s="592"/>
      <c r="AI23" s="592"/>
      <c r="AJ23" s="122" t="s">
        <v>279</v>
      </c>
      <c r="AK23" s="122"/>
      <c r="AL23" s="122"/>
      <c r="AM23" s="122"/>
      <c r="AN23" s="122"/>
      <c r="AO23" s="122"/>
      <c r="AP23" s="122"/>
      <c r="AQ23" s="123"/>
    </row>
    <row r="24" spans="1:43" ht="18.600000000000001" customHeight="1" x14ac:dyDescent="0.15">
      <c r="A24" s="644"/>
      <c r="B24" s="164"/>
      <c r="C24" s="600" t="s">
        <v>280</v>
      </c>
      <c r="D24" s="600"/>
      <c r="E24" s="600"/>
      <c r="F24" s="600"/>
      <c r="G24" s="600"/>
      <c r="H24" s="600"/>
      <c r="I24" s="600"/>
      <c r="J24" s="600"/>
      <c r="K24" s="600"/>
      <c r="L24" s="600"/>
      <c r="M24" s="601"/>
      <c r="N24" s="602">
        <f>SUM(N17,N18,N22,N23)</f>
        <v>0</v>
      </c>
      <c r="O24" s="603"/>
      <c r="P24" s="603"/>
      <c r="Q24" s="603"/>
      <c r="R24" s="603"/>
      <c r="S24" s="603"/>
      <c r="T24" s="603"/>
      <c r="U24" s="603"/>
      <c r="V24" s="263"/>
      <c r="W24" s="121" t="s">
        <v>281</v>
      </c>
      <c r="X24" s="122"/>
      <c r="Y24" s="122"/>
      <c r="Z24" s="122"/>
      <c r="AA24" s="122"/>
      <c r="AB24" s="122"/>
      <c r="AC24" s="122"/>
      <c r="AD24" s="122"/>
      <c r="AE24" s="122"/>
      <c r="AF24" s="122"/>
      <c r="AG24" s="122"/>
      <c r="AH24" s="122"/>
      <c r="AI24" s="122"/>
      <c r="AJ24" s="122"/>
      <c r="AK24" s="122"/>
      <c r="AL24" s="122"/>
      <c r="AM24" s="122"/>
      <c r="AN24" s="122"/>
      <c r="AO24" s="122"/>
      <c r="AP24" s="122"/>
      <c r="AQ24" s="123"/>
    </row>
    <row r="25" spans="1:43" ht="18.600000000000001" customHeight="1" x14ac:dyDescent="0.15">
      <c r="A25" s="644"/>
      <c r="B25" s="165"/>
      <c r="C25" s="166"/>
      <c r="D25" s="607" t="s">
        <v>282</v>
      </c>
      <c r="E25" s="607"/>
      <c r="F25" s="607"/>
      <c r="G25" s="607"/>
      <c r="H25" s="607"/>
      <c r="I25" s="607"/>
      <c r="J25" s="607"/>
      <c r="K25" s="607"/>
      <c r="L25" s="607"/>
      <c r="M25" s="608"/>
      <c r="N25" s="602">
        <f>Y25*2</f>
        <v>0</v>
      </c>
      <c r="O25" s="603"/>
      <c r="P25" s="603"/>
      <c r="Q25" s="603"/>
      <c r="R25" s="603"/>
      <c r="S25" s="603"/>
      <c r="T25" s="603"/>
      <c r="U25" s="603"/>
      <c r="V25" s="263"/>
      <c r="W25" s="121" t="s">
        <v>250</v>
      </c>
      <c r="X25" s="122"/>
      <c r="Y25" s="592"/>
      <c r="Z25" s="592"/>
      <c r="AA25" s="592"/>
      <c r="AB25" s="122" t="s">
        <v>283</v>
      </c>
      <c r="AC25" s="122"/>
      <c r="AD25" s="122"/>
      <c r="AE25" s="122"/>
      <c r="AF25" s="122"/>
      <c r="AG25" s="122"/>
      <c r="AH25" s="122"/>
      <c r="AI25" s="122"/>
      <c r="AJ25" s="122"/>
      <c r="AK25" s="122"/>
      <c r="AL25" s="122"/>
      <c r="AM25" s="122"/>
      <c r="AN25" s="122"/>
      <c r="AO25" s="122"/>
      <c r="AP25" s="122"/>
      <c r="AQ25" s="123"/>
    </row>
    <row r="26" spans="1:43" ht="18.600000000000001" customHeight="1" x14ac:dyDescent="0.15">
      <c r="A26" s="644"/>
      <c r="B26" s="167"/>
      <c r="C26" s="168" t="s">
        <v>284</v>
      </c>
      <c r="D26" s="607" t="s">
        <v>248</v>
      </c>
      <c r="E26" s="607"/>
      <c r="F26" s="607"/>
      <c r="G26" s="607"/>
      <c r="H26" s="607"/>
      <c r="I26" s="607"/>
      <c r="J26" s="607"/>
      <c r="K26" s="607"/>
      <c r="L26" s="607"/>
      <c r="M26" s="608"/>
      <c r="N26" s="602">
        <f>AM26</f>
        <v>0</v>
      </c>
      <c r="O26" s="603"/>
      <c r="P26" s="603"/>
      <c r="Q26" s="603"/>
      <c r="R26" s="603"/>
      <c r="S26" s="603"/>
      <c r="T26" s="603"/>
      <c r="U26" s="603"/>
      <c r="V26" s="263"/>
      <c r="W26" s="121" t="s">
        <v>285</v>
      </c>
      <c r="X26" s="122"/>
      <c r="Y26" s="122"/>
      <c r="Z26" s="150"/>
      <c r="AA26" s="150" t="s">
        <v>250</v>
      </c>
      <c r="AB26" s="150"/>
      <c r="AC26" s="611"/>
      <c r="AD26" s="611"/>
      <c r="AE26" s="611"/>
      <c r="AF26" s="151" t="s">
        <v>251</v>
      </c>
      <c r="AG26" s="150"/>
      <c r="AH26" s="150"/>
      <c r="AI26" s="150"/>
      <c r="AJ26" s="150"/>
      <c r="AK26" s="346"/>
      <c r="AL26" s="150" t="s">
        <v>252</v>
      </c>
      <c r="AM26" s="612">
        <f>AC26*2*AK26</f>
        <v>0</v>
      </c>
      <c r="AN26" s="612"/>
      <c r="AO26" s="612"/>
      <c r="AP26" s="150" t="s">
        <v>183</v>
      </c>
      <c r="AQ26" s="152"/>
    </row>
    <row r="27" spans="1:43" ht="18.600000000000001" customHeight="1" x14ac:dyDescent="0.15">
      <c r="A27" s="644"/>
      <c r="B27" s="167" t="s">
        <v>286</v>
      </c>
      <c r="C27" s="168"/>
      <c r="D27" s="607" t="s">
        <v>256</v>
      </c>
      <c r="E27" s="607"/>
      <c r="F27" s="607"/>
      <c r="G27" s="607"/>
      <c r="H27" s="607"/>
      <c r="I27" s="607"/>
      <c r="J27" s="607"/>
      <c r="K27" s="607"/>
      <c r="L27" s="607"/>
      <c r="M27" s="608"/>
      <c r="N27" s="602">
        <f>AM27</f>
        <v>0</v>
      </c>
      <c r="O27" s="603"/>
      <c r="P27" s="603"/>
      <c r="Q27" s="603"/>
      <c r="R27" s="603"/>
      <c r="S27" s="603"/>
      <c r="T27" s="603"/>
      <c r="U27" s="603"/>
      <c r="V27" s="263"/>
      <c r="W27" s="121" t="s">
        <v>285</v>
      </c>
      <c r="X27" s="122"/>
      <c r="Y27" s="122"/>
      <c r="Z27" s="150"/>
      <c r="AA27" s="150" t="s">
        <v>250</v>
      </c>
      <c r="AB27" s="150"/>
      <c r="AC27" s="611"/>
      <c r="AD27" s="611"/>
      <c r="AE27" s="611"/>
      <c r="AF27" s="151" t="s">
        <v>251</v>
      </c>
      <c r="AG27" s="150"/>
      <c r="AH27" s="150"/>
      <c r="AI27" s="150"/>
      <c r="AJ27" s="150"/>
      <c r="AK27" s="346"/>
      <c r="AL27" s="150" t="s">
        <v>252</v>
      </c>
      <c r="AM27" s="612">
        <f>AC27*2*AK27</f>
        <v>0</v>
      </c>
      <c r="AN27" s="612"/>
      <c r="AO27" s="612"/>
      <c r="AP27" s="150" t="s">
        <v>183</v>
      </c>
      <c r="AQ27" s="152"/>
    </row>
    <row r="28" spans="1:43" ht="18.600000000000001" customHeight="1" x14ac:dyDescent="0.15">
      <c r="A28" s="644"/>
      <c r="B28" s="167" t="s">
        <v>287</v>
      </c>
      <c r="C28" s="168" t="s">
        <v>288</v>
      </c>
      <c r="D28" s="607" t="s">
        <v>257</v>
      </c>
      <c r="E28" s="607"/>
      <c r="F28" s="607"/>
      <c r="G28" s="607"/>
      <c r="H28" s="607"/>
      <c r="I28" s="607"/>
      <c r="J28" s="607"/>
      <c r="K28" s="607"/>
      <c r="L28" s="607"/>
      <c r="M28" s="608"/>
      <c r="N28" s="602">
        <f>ROUNDUP(AM26*AB28*AK28*1/12,0)</f>
        <v>0</v>
      </c>
      <c r="O28" s="603"/>
      <c r="P28" s="603"/>
      <c r="Q28" s="603"/>
      <c r="R28" s="603"/>
      <c r="S28" s="603"/>
      <c r="T28" s="603"/>
      <c r="U28" s="603"/>
      <c r="V28" s="263"/>
      <c r="W28" s="121" t="s">
        <v>285</v>
      </c>
      <c r="X28" s="122"/>
      <c r="Y28" s="122"/>
      <c r="Z28" s="325">
        <f>AK26</f>
        <v>0</v>
      </c>
      <c r="AA28" s="122" t="s">
        <v>289</v>
      </c>
      <c r="AB28" s="349"/>
      <c r="AC28" s="122" t="s">
        <v>258</v>
      </c>
      <c r="AD28" s="122"/>
      <c r="AE28" s="122"/>
      <c r="AF28" s="122"/>
      <c r="AG28" s="122"/>
      <c r="AH28" s="122"/>
      <c r="AI28" s="122"/>
      <c r="AJ28" s="122"/>
      <c r="AK28" s="349"/>
      <c r="AL28" s="122" t="s">
        <v>259</v>
      </c>
      <c r="AM28" s="122"/>
      <c r="AN28" s="122"/>
      <c r="AO28" s="122"/>
      <c r="AP28" s="122"/>
      <c r="AQ28" s="123"/>
    </row>
    <row r="29" spans="1:43" ht="18.600000000000001" customHeight="1" x14ac:dyDescent="0.15">
      <c r="A29" s="644"/>
      <c r="B29" s="167" t="s">
        <v>290</v>
      </c>
      <c r="C29" s="168"/>
      <c r="D29" s="607" t="s">
        <v>261</v>
      </c>
      <c r="E29" s="607"/>
      <c r="F29" s="607"/>
      <c r="G29" s="607"/>
      <c r="H29" s="607"/>
      <c r="I29" s="607"/>
      <c r="J29" s="607"/>
      <c r="K29" s="607"/>
      <c r="L29" s="607"/>
      <c r="M29" s="608"/>
      <c r="N29" s="609">
        <f>ROUNDUP(SUM(N25:U28)*0.13,0)</f>
        <v>0</v>
      </c>
      <c r="O29" s="610"/>
      <c r="P29" s="610"/>
      <c r="Q29" s="610"/>
      <c r="R29" s="610"/>
      <c r="S29" s="610"/>
      <c r="T29" s="610"/>
      <c r="U29" s="610"/>
      <c r="V29" s="263"/>
      <c r="W29" s="121" t="s">
        <v>291</v>
      </c>
      <c r="X29" s="122"/>
      <c r="Y29" s="122"/>
      <c r="Z29" s="122"/>
      <c r="AA29" s="122"/>
      <c r="AB29" s="122"/>
      <c r="AC29" s="122"/>
      <c r="AD29" s="122"/>
      <c r="AE29" s="122"/>
      <c r="AF29" s="122"/>
      <c r="AG29" s="122"/>
      <c r="AH29" s="122"/>
      <c r="AI29" s="122"/>
      <c r="AJ29" s="122"/>
      <c r="AK29" s="122"/>
      <c r="AL29" s="122"/>
      <c r="AM29" s="122"/>
      <c r="AN29" s="122"/>
      <c r="AO29" s="122"/>
      <c r="AP29" s="122"/>
      <c r="AQ29" s="123"/>
    </row>
    <row r="30" spans="1:43" ht="18.600000000000001" customHeight="1" x14ac:dyDescent="0.15">
      <c r="A30" s="644"/>
      <c r="B30" s="167" t="s">
        <v>270</v>
      </c>
      <c r="C30" s="168" t="s">
        <v>270</v>
      </c>
      <c r="D30" s="607" t="s">
        <v>263</v>
      </c>
      <c r="E30" s="607"/>
      <c r="F30" s="607"/>
      <c r="G30" s="607"/>
      <c r="H30" s="607"/>
      <c r="I30" s="607"/>
      <c r="J30" s="607"/>
      <c r="K30" s="607"/>
      <c r="L30" s="607"/>
      <c r="M30" s="608"/>
      <c r="N30" s="609">
        <f>ROUNDUP(SUM(N25:U28)*0.02,0)</f>
        <v>0</v>
      </c>
      <c r="O30" s="610"/>
      <c r="P30" s="610"/>
      <c r="Q30" s="610"/>
      <c r="R30" s="610"/>
      <c r="S30" s="610"/>
      <c r="T30" s="610"/>
      <c r="U30" s="610"/>
      <c r="V30" s="263"/>
      <c r="W30" s="121" t="s">
        <v>292</v>
      </c>
      <c r="X30" s="122"/>
      <c r="Y30" s="122"/>
      <c r="Z30" s="122"/>
      <c r="AA30" s="122"/>
      <c r="AB30" s="122"/>
      <c r="AC30" s="122"/>
      <c r="AD30" s="122"/>
      <c r="AE30" s="122"/>
      <c r="AF30" s="122"/>
      <c r="AG30" s="122"/>
      <c r="AH30" s="122"/>
      <c r="AI30" s="122"/>
      <c r="AJ30" s="122"/>
      <c r="AK30" s="122"/>
      <c r="AL30" s="122"/>
      <c r="AM30" s="122"/>
      <c r="AN30" s="122"/>
      <c r="AO30" s="122"/>
      <c r="AP30" s="122"/>
      <c r="AQ30" s="123"/>
    </row>
    <row r="31" spans="1:43" ht="18.600000000000001" customHeight="1" x14ac:dyDescent="0.15">
      <c r="A31" s="644"/>
      <c r="B31" s="167"/>
      <c r="C31" s="169"/>
      <c r="D31" s="600" t="s">
        <v>5</v>
      </c>
      <c r="E31" s="600"/>
      <c r="F31" s="600"/>
      <c r="G31" s="600"/>
      <c r="H31" s="600"/>
      <c r="I31" s="600"/>
      <c r="J31" s="600"/>
      <c r="K31" s="600"/>
      <c r="L31" s="600"/>
      <c r="M31" s="601"/>
      <c r="N31" s="602">
        <f>SUM(N25:U30)</f>
        <v>0</v>
      </c>
      <c r="O31" s="603"/>
      <c r="P31" s="603"/>
      <c r="Q31" s="603"/>
      <c r="R31" s="603"/>
      <c r="S31" s="603"/>
      <c r="T31" s="603"/>
      <c r="U31" s="603"/>
      <c r="V31" s="263"/>
      <c r="W31" s="121"/>
      <c r="X31" s="122"/>
      <c r="Y31" s="122"/>
      <c r="Z31" s="122"/>
      <c r="AA31" s="122"/>
      <c r="AB31" s="122"/>
      <c r="AC31" s="122"/>
      <c r="AD31" s="122"/>
      <c r="AE31" s="122"/>
      <c r="AF31" s="122"/>
      <c r="AG31" s="122"/>
      <c r="AH31" s="122"/>
      <c r="AI31" s="122"/>
      <c r="AJ31" s="122"/>
      <c r="AK31" s="122"/>
      <c r="AL31" s="122"/>
      <c r="AM31" s="122"/>
      <c r="AN31" s="122"/>
      <c r="AO31" s="122"/>
      <c r="AP31" s="122"/>
      <c r="AQ31" s="123"/>
    </row>
    <row r="32" spans="1:43" ht="18.600000000000001" customHeight="1" x14ac:dyDescent="0.15">
      <c r="A32" s="644"/>
      <c r="B32" s="167"/>
      <c r="C32" s="605" t="s">
        <v>277</v>
      </c>
      <c r="D32" s="606"/>
      <c r="E32" s="606"/>
      <c r="F32" s="606"/>
      <c r="G32" s="606"/>
      <c r="H32" s="606"/>
      <c r="I32" s="606"/>
      <c r="J32" s="606"/>
      <c r="K32" s="606"/>
      <c r="L32" s="606"/>
      <c r="M32" s="606"/>
      <c r="N32" s="602">
        <f>AD32*2</f>
        <v>0</v>
      </c>
      <c r="O32" s="603"/>
      <c r="P32" s="603"/>
      <c r="Q32" s="603"/>
      <c r="R32" s="603"/>
      <c r="S32" s="603"/>
      <c r="T32" s="603"/>
      <c r="U32" s="603"/>
      <c r="V32" s="263"/>
      <c r="W32" s="121" t="s">
        <v>293</v>
      </c>
      <c r="X32" s="122"/>
      <c r="Y32" s="122"/>
      <c r="Z32" s="122"/>
      <c r="AA32" s="122"/>
      <c r="AB32" s="122" t="s">
        <v>250</v>
      </c>
      <c r="AC32" s="122"/>
      <c r="AD32" s="592"/>
      <c r="AE32" s="592"/>
      <c r="AF32" s="592"/>
      <c r="AG32" s="592"/>
      <c r="AH32" s="122" t="s">
        <v>279</v>
      </c>
      <c r="AI32" s="122"/>
      <c r="AJ32" s="122"/>
      <c r="AM32" s="122"/>
      <c r="AN32" s="122"/>
      <c r="AO32" s="122"/>
      <c r="AP32" s="122"/>
      <c r="AQ32" s="123"/>
    </row>
    <row r="33" spans="1:43" ht="18.600000000000001" customHeight="1" x14ac:dyDescent="0.15">
      <c r="A33" s="644"/>
      <c r="B33" s="170"/>
      <c r="C33" s="600" t="s">
        <v>294</v>
      </c>
      <c r="D33" s="600"/>
      <c r="E33" s="600"/>
      <c r="F33" s="600"/>
      <c r="G33" s="600"/>
      <c r="H33" s="600"/>
      <c r="I33" s="600"/>
      <c r="J33" s="600"/>
      <c r="K33" s="600"/>
      <c r="L33" s="600"/>
      <c r="M33" s="601"/>
      <c r="N33" s="602">
        <f>SUM(N31,N32)</f>
        <v>0</v>
      </c>
      <c r="O33" s="603"/>
      <c r="P33" s="603"/>
      <c r="Q33" s="603"/>
      <c r="R33" s="603"/>
      <c r="S33" s="603"/>
      <c r="T33" s="603"/>
      <c r="U33" s="603"/>
      <c r="V33" s="263"/>
      <c r="W33" s="121" t="s">
        <v>295</v>
      </c>
      <c r="X33" s="122"/>
      <c r="Y33" s="122"/>
      <c r="Z33" s="122"/>
      <c r="AA33" s="122"/>
      <c r="AB33" s="122"/>
      <c r="AC33" s="122"/>
      <c r="AD33" s="122"/>
      <c r="AE33" s="122"/>
      <c r="AF33" s="122"/>
      <c r="AG33" s="122"/>
      <c r="AH33" s="122"/>
      <c r="AI33" s="122"/>
      <c r="AJ33" s="122"/>
      <c r="AK33" s="122"/>
      <c r="AL33" s="122"/>
      <c r="AM33" s="122"/>
      <c r="AN33" s="122"/>
      <c r="AO33" s="122"/>
      <c r="AP33" s="122"/>
      <c r="AQ33" s="123"/>
    </row>
    <row r="34" spans="1:43" ht="18.600000000000001" customHeight="1" x14ac:dyDescent="0.15">
      <c r="A34" s="645"/>
      <c r="B34" s="170"/>
      <c r="C34" s="600" t="s">
        <v>296</v>
      </c>
      <c r="D34" s="600"/>
      <c r="E34" s="600"/>
      <c r="F34" s="600"/>
      <c r="G34" s="600"/>
      <c r="H34" s="600"/>
      <c r="I34" s="600"/>
      <c r="J34" s="600"/>
      <c r="K34" s="600"/>
      <c r="L34" s="600"/>
      <c r="M34" s="601"/>
      <c r="N34" s="602">
        <f>N24+N33</f>
        <v>0</v>
      </c>
      <c r="O34" s="603"/>
      <c r="P34" s="603"/>
      <c r="Q34" s="603"/>
      <c r="R34" s="603"/>
      <c r="S34" s="603"/>
      <c r="T34" s="603"/>
      <c r="U34" s="603"/>
      <c r="V34" s="263"/>
      <c r="W34" s="121"/>
      <c r="X34" s="122"/>
      <c r="Y34" s="122"/>
      <c r="Z34" s="122"/>
      <c r="AA34" s="122"/>
      <c r="AB34" s="122"/>
      <c r="AC34" s="122"/>
      <c r="AD34" s="122"/>
      <c r="AE34" s="122"/>
      <c r="AF34" s="122"/>
      <c r="AG34" s="122"/>
      <c r="AH34" s="122"/>
      <c r="AI34" s="122"/>
      <c r="AJ34" s="122"/>
      <c r="AK34" s="122"/>
      <c r="AL34" s="122"/>
      <c r="AM34" s="122"/>
      <c r="AN34" s="122"/>
      <c r="AO34" s="122"/>
      <c r="AP34" s="122"/>
      <c r="AQ34" s="123"/>
    </row>
    <row r="35" spans="1:43" ht="11.25" customHeight="1" x14ac:dyDescent="0.15">
      <c r="B35" s="114"/>
      <c r="C35" s="114"/>
      <c r="D35" s="114"/>
      <c r="E35" s="114"/>
      <c r="F35" s="114"/>
      <c r="G35" s="114"/>
      <c r="H35" s="114"/>
      <c r="I35" s="114"/>
      <c r="J35" s="114"/>
      <c r="K35" s="114"/>
      <c r="L35" s="114"/>
      <c r="M35" s="114"/>
      <c r="N35" s="114"/>
      <c r="O35" s="114"/>
      <c r="P35" s="114"/>
      <c r="Q35" s="114"/>
      <c r="R35" s="114"/>
      <c r="S35" s="114"/>
      <c r="T35" s="114"/>
      <c r="U35" s="114"/>
      <c r="V35" s="114"/>
    </row>
    <row r="36" spans="1:43" ht="22.5" customHeight="1" x14ac:dyDescent="0.15">
      <c r="B36" s="604" t="s">
        <v>297</v>
      </c>
      <c r="C36" s="599"/>
      <c r="D36" s="599"/>
      <c r="E36" s="599"/>
      <c r="F36" s="599"/>
      <c r="G36" s="599" t="s">
        <v>298</v>
      </c>
      <c r="H36" s="599"/>
      <c r="I36" s="599"/>
      <c r="J36" s="599"/>
      <c r="K36" s="599"/>
      <c r="L36" s="604" t="s">
        <v>299</v>
      </c>
      <c r="M36" s="599"/>
      <c r="N36" s="599"/>
      <c r="O36" s="599"/>
      <c r="P36" s="599"/>
      <c r="Q36" s="599"/>
      <c r="R36" s="599" t="s">
        <v>300</v>
      </c>
      <c r="S36" s="599"/>
      <c r="T36" s="599"/>
      <c r="U36" s="599"/>
      <c r="V36" s="599" t="s">
        <v>301</v>
      </c>
      <c r="W36" s="599"/>
      <c r="X36" s="599"/>
      <c r="Y36" s="599"/>
      <c r="Z36" s="599"/>
      <c r="AA36" s="599"/>
      <c r="AB36" s="599"/>
      <c r="AC36" s="599"/>
      <c r="AD36" s="599"/>
      <c r="AE36" s="599"/>
      <c r="AF36" s="599"/>
      <c r="AG36" s="599"/>
      <c r="AH36" s="599"/>
      <c r="AI36" s="599"/>
      <c r="AJ36" s="599"/>
      <c r="AK36" s="599"/>
      <c r="AL36" s="599"/>
      <c r="AM36" s="599"/>
      <c r="AN36" s="599"/>
      <c r="AO36" s="599"/>
      <c r="AP36" s="599"/>
      <c r="AQ36" s="599"/>
    </row>
    <row r="37" spans="1:43" ht="18.600000000000001" customHeight="1" x14ac:dyDescent="0.15">
      <c r="B37" s="591"/>
      <c r="C37" s="592"/>
      <c r="D37" s="592"/>
      <c r="E37" s="592"/>
      <c r="F37" s="123" t="s">
        <v>431</v>
      </c>
      <c r="G37" s="593"/>
      <c r="H37" s="594"/>
      <c r="I37" s="594"/>
      <c r="J37" s="594"/>
      <c r="K37" s="123" t="s">
        <v>432</v>
      </c>
      <c r="L37" s="595" t="str">
        <f>IF(B37="","",ROUNDUP(B37/G37,0))</f>
        <v/>
      </c>
      <c r="M37" s="590"/>
      <c r="N37" s="590"/>
      <c r="O37" s="590"/>
      <c r="P37" s="590"/>
      <c r="Q37" s="123" t="s">
        <v>433</v>
      </c>
      <c r="R37" s="596"/>
      <c r="S37" s="597"/>
      <c r="T37" s="597"/>
      <c r="U37" s="123" t="s">
        <v>3</v>
      </c>
      <c r="V37" s="596"/>
      <c r="W37" s="597"/>
      <c r="X37" s="597"/>
      <c r="Y37" s="123" t="s">
        <v>269</v>
      </c>
      <c r="Z37" s="598" t="str">
        <f>L37</f>
        <v/>
      </c>
      <c r="AA37" s="589"/>
      <c r="AB37" s="171" t="s">
        <v>434</v>
      </c>
      <c r="AC37" s="171"/>
      <c r="AD37" s="589">
        <f>R37</f>
        <v>0</v>
      </c>
      <c r="AE37" s="589"/>
      <c r="AF37" s="589"/>
      <c r="AG37" s="171" t="s">
        <v>275</v>
      </c>
      <c r="AH37" s="171"/>
      <c r="AI37" s="589">
        <f>V37</f>
        <v>0</v>
      </c>
      <c r="AJ37" s="589"/>
      <c r="AK37" s="171" t="s">
        <v>302</v>
      </c>
      <c r="AL37" s="172"/>
      <c r="AM37" s="590" t="str">
        <f>IF(B37="","",Z37*AD37*AI37)</f>
        <v/>
      </c>
      <c r="AN37" s="590"/>
      <c r="AO37" s="590"/>
      <c r="AP37" s="590"/>
      <c r="AQ37" s="173" t="s">
        <v>3</v>
      </c>
    </row>
    <row r="38" spans="1:43" ht="18.600000000000001" customHeight="1" x14ac:dyDescent="0.15">
      <c r="B38" s="591"/>
      <c r="C38" s="592"/>
      <c r="D38" s="592"/>
      <c r="E38" s="592"/>
      <c r="F38" s="123" t="s">
        <v>435</v>
      </c>
      <c r="G38" s="593"/>
      <c r="H38" s="594"/>
      <c r="I38" s="594"/>
      <c r="J38" s="594"/>
      <c r="K38" s="123" t="s">
        <v>432</v>
      </c>
      <c r="L38" s="595" t="str">
        <f>IF(B38="","",ROUNDUP(B38/G38,0))</f>
        <v/>
      </c>
      <c r="M38" s="590"/>
      <c r="N38" s="590"/>
      <c r="O38" s="590"/>
      <c r="P38" s="590"/>
      <c r="Q38" s="123" t="s">
        <v>433</v>
      </c>
      <c r="R38" s="596"/>
      <c r="S38" s="597"/>
      <c r="T38" s="597"/>
      <c r="U38" s="123" t="s">
        <v>3</v>
      </c>
      <c r="V38" s="596"/>
      <c r="W38" s="597"/>
      <c r="X38" s="597"/>
      <c r="Y38" s="123" t="s">
        <v>269</v>
      </c>
      <c r="Z38" s="598" t="str">
        <f>L38</f>
        <v/>
      </c>
      <c r="AA38" s="589"/>
      <c r="AB38" s="171" t="s">
        <v>436</v>
      </c>
      <c r="AC38" s="171"/>
      <c r="AD38" s="589">
        <f>R38</f>
        <v>0</v>
      </c>
      <c r="AE38" s="589"/>
      <c r="AF38" s="589"/>
      <c r="AG38" s="171" t="s">
        <v>275</v>
      </c>
      <c r="AH38" s="171"/>
      <c r="AI38" s="589">
        <f>V38</f>
        <v>0</v>
      </c>
      <c r="AJ38" s="589"/>
      <c r="AK38" s="171" t="s">
        <v>302</v>
      </c>
      <c r="AL38" s="172"/>
      <c r="AM38" s="590" t="str">
        <f>IF(B38="","",Z38*AD38*AI38)</f>
        <v/>
      </c>
      <c r="AN38" s="590"/>
      <c r="AO38" s="590"/>
      <c r="AP38" s="590"/>
      <c r="AQ38" s="173" t="s">
        <v>3</v>
      </c>
    </row>
    <row r="39" spans="1:43" ht="18.600000000000001" customHeight="1" x14ac:dyDescent="0.15">
      <c r="B39" s="591"/>
      <c r="C39" s="592"/>
      <c r="D39" s="592"/>
      <c r="E39" s="592"/>
      <c r="F39" s="123" t="s">
        <v>437</v>
      </c>
      <c r="G39" s="593"/>
      <c r="H39" s="594"/>
      <c r="I39" s="594"/>
      <c r="J39" s="594"/>
      <c r="K39" s="123" t="s">
        <v>437</v>
      </c>
      <c r="L39" s="595" t="str">
        <f>IF(B39="","",ROUNDUP(B39/G39,0))</f>
        <v/>
      </c>
      <c r="M39" s="590"/>
      <c r="N39" s="590"/>
      <c r="O39" s="590"/>
      <c r="P39" s="590"/>
      <c r="Q39" s="123" t="s">
        <v>438</v>
      </c>
      <c r="R39" s="596"/>
      <c r="S39" s="597"/>
      <c r="T39" s="597"/>
      <c r="U39" s="123" t="s">
        <v>3</v>
      </c>
      <c r="V39" s="596"/>
      <c r="W39" s="597"/>
      <c r="X39" s="597"/>
      <c r="Y39" s="123" t="s">
        <v>269</v>
      </c>
      <c r="Z39" s="598" t="str">
        <f>L39</f>
        <v/>
      </c>
      <c r="AA39" s="589"/>
      <c r="AB39" s="171" t="s">
        <v>439</v>
      </c>
      <c r="AC39" s="171"/>
      <c r="AD39" s="589">
        <f>R39</f>
        <v>0</v>
      </c>
      <c r="AE39" s="589"/>
      <c r="AF39" s="589"/>
      <c r="AG39" s="171" t="s">
        <v>275</v>
      </c>
      <c r="AH39" s="171"/>
      <c r="AI39" s="589">
        <f>V39</f>
        <v>0</v>
      </c>
      <c r="AJ39" s="589"/>
      <c r="AK39" s="171" t="s">
        <v>302</v>
      </c>
      <c r="AL39" s="172"/>
      <c r="AM39" s="590" t="str">
        <f>IF(B39="","",Z39*AD39*AI39)</f>
        <v/>
      </c>
      <c r="AN39" s="590"/>
      <c r="AO39" s="590"/>
      <c r="AP39" s="590"/>
      <c r="AQ39" s="173" t="s">
        <v>3</v>
      </c>
    </row>
    <row r="40" spans="1:43" ht="10.5" customHeight="1" x14ac:dyDescent="0.15">
      <c r="B40" s="114"/>
      <c r="C40" s="114"/>
      <c r="D40" s="114"/>
      <c r="E40" s="114"/>
      <c r="F40" s="114"/>
      <c r="G40" s="114"/>
      <c r="H40" s="114"/>
      <c r="I40" s="114"/>
      <c r="J40" s="114"/>
      <c r="K40" s="114"/>
      <c r="L40" s="114"/>
      <c r="M40" s="114"/>
      <c r="N40" s="114"/>
      <c r="O40" s="114"/>
      <c r="P40" s="114"/>
      <c r="Q40" s="114"/>
      <c r="R40" s="114"/>
      <c r="S40" s="114"/>
      <c r="T40" s="114"/>
      <c r="U40" s="114"/>
      <c r="V40" s="114"/>
    </row>
    <row r="41" spans="1:43" ht="18.600000000000001" customHeight="1" x14ac:dyDescent="0.15">
      <c r="B41" s="114" t="s">
        <v>303</v>
      </c>
      <c r="C41" s="114"/>
      <c r="D41" s="114"/>
      <c r="E41" s="114"/>
      <c r="F41" s="114"/>
      <c r="G41" s="114"/>
      <c r="H41" s="114"/>
      <c r="I41" s="114"/>
      <c r="J41" s="114"/>
      <c r="K41" s="114"/>
      <c r="L41" s="114"/>
      <c r="M41" s="114"/>
      <c r="N41" s="114"/>
      <c r="O41" s="114"/>
      <c r="P41" s="114"/>
      <c r="Q41" s="114"/>
      <c r="R41" s="114"/>
      <c r="S41" s="114"/>
      <c r="T41" s="114"/>
      <c r="U41" s="114"/>
      <c r="V41" s="114"/>
    </row>
    <row r="42" spans="1:43" ht="18.600000000000001" customHeight="1" x14ac:dyDescent="0.15">
      <c r="B42" s="121" t="s">
        <v>304</v>
      </c>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3"/>
      <c r="AA42" s="587" t="str">
        <f>IF(B37="","",SUM(AM37:AP39))</f>
        <v/>
      </c>
      <c r="AB42" s="588"/>
      <c r="AC42" s="588"/>
      <c r="AD42" s="588"/>
      <c r="AE42" s="588"/>
      <c r="AF42" s="588"/>
      <c r="AG42" s="588"/>
      <c r="AH42" s="588"/>
      <c r="AI42" s="588"/>
      <c r="AJ42" s="588"/>
      <c r="AK42" s="588"/>
      <c r="AL42" s="588"/>
      <c r="AM42" s="588"/>
      <c r="AN42" s="588"/>
      <c r="AO42" s="588"/>
      <c r="AP42" s="588"/>
      <c r="AQ42" s="123" t="s">
        <v>3</v>
      </c>
    </row>
    <row r="43" spans="1:43" ht="18.600000000000001" customHeight="1" x14ac:dyDescent="0.15">
      <c r="B43" s="121" t="s">
        <v>305</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3"/>
      <c r="AA43" s="587" t="str">
        <f>IF(B37="","",ROUNDUP(AA42*0.03,0))</f>
        <v/>
      </c>
      <c r="AB43" s="588"/>
      <c r="AC43" s="588"/>
      <c r="AD43" s="588"/>
      <c r="AE43" s="588"/>
      <c r="AF43" s="588"/>
      <c r="AG43" s="588"/>
      <c r="AH43" s="588"/>
      <c r="AI43" s="588"/>
      <c r="AJ43" s="588"/>
      <c r="AK43" s="588"/>
      <c r="AL43" s="588"/>
      <c r="AM43" s="588"/>
      <c r="AN43" s="588"/>
      <c r="AO43" s="588"/>
      <c r="AP43" s="588"/>
      <c r="AQ43" s="123" t="s">
        <v>3</v>
      </c>
    </row>
    <row r="44" spans="1:43" ht="18.600000000000001" customHeight="1" x14ac:dyDescent="0.15">
      <c r="B44" s="121" t="s">
        <v>306</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3"/>
      <c r="AA44" s="587" t="str">
        <f>IF(B37="","",AA42+AA43)</f>
        <v/>
      </c>
      <c r="AB44" s="588"/>
      <c r="AC44" s="588"/>
      <c r="AD44" s="588"/>
      <c r="AE44" s="588"/>
      <c r="AF44" s="588"/>
      <c r="AG44" s="588"/>
      <c r="AH44" s="588"/>
      <c r="AI44" s="588"/>
      <c r="AJ44" s="588"/>
      <c r="AK44" s="588"/>
      <c r="AL44" s="588"/>
      <c r="AM44" s="588"/>
      <c r="AN44" s="588"/>
      <c r="AO44" s="588"/>
      <c r="AP44" s="588"/>
      <c r="AQ44" s="123" t="s">
        <v>3</v>
      </c>
    </row>
    <row r="45" spans="1:43" ht="18.600000000000001" customHeight="1" x14ac:dyDescent="0.15">
      <c r="B45" s="121" t="s">
        <v>307</v>
      </c>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3"/>
      <c r="AA45" s="587" t="str">
        <f>IF(B37="","",ROUNDUP(AA44/12,0))</f>
        <v/>
      </c>
      <c r="AB45" s="588"/>
      <c r="AC45" s="588"/>
      <c r="AD45" s="588"/>
      <c r="AE45" s="588"/>
      <c r="AF45" s="588"/>
      <c r="AG45" s="588"/>
      <c r="AH45" s="588"/>
      <c r="AI45" s="588"/>
      <c r="AJ45" s="588"/>
      <c r="AK45" s="588"/>
      <c r="AL45" s="588"/>
      <c r="AM45" s="588"/>
      <c r="AN45" s="588"/>
      <c r="AO45" s="588"/>
      <c r="AP45" s="588"/>
      <c r="AQ45" s="123" t="s">
        <v>3</v>
      </c>
    </row>
    <row r="46" spans="1:43" ht="18.600000000000001" customHeight="1" x14ac:dyDescent="0.15">
      <c r="B46" s="121" t="s">
        <v>308</v>
      </c>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3"/>
      <c r="AA46" s="587" t="str">
        <f>IF(B37="","",AA45*2)</f>
        <v/>
      </c>
      <c r="AB46" s="588"/>
      <c r="AC46" s="588"/>
      <c r="AD46" s="588"/>
      <c r="AE46" s="588"/>
      <c r="AF46" s="588"/>
      <c r="AG46" s="588"/>
      <c r="AH46" s="588"/>
      <c r="AI46" s="588"/>
      <c r="AJ46" s="588"/>
      <c r="AK46" s="588"/>
      <c r="AL46" s="588"/>
      <c r="AM46" s="588"/>
      <c r="AN46" s="588"/>
      <c r="AO46" s="588"/>
      <c r="AP46" s="588"/>
      <c r="AQ46" s="123" t="s">
        <v>3</v>
      </c>
    </row>
    <row r="47" spans="1:43" ht="13.2" x14ac:dyDescent="0.2">
      <c r="D47" s="315" t="s">
        <v>416</v>
      </c>
      <c r="E47" s="338"/>
      <c r="F47" s="277" t="s">
        <v>464</v>
      </c>
    </row>
    <row r="48" spans="1:43" ht="13.2" x14ac:dyDescent="0.2">
      <c r="D48" s="315" t="s">
        <v>416</v>
      </c>
      <c r="E48" s="316"/>
      <c r="F48" s="277" t="s">
        <v>147</v>
      </c>
    </row>
  </sheetData>
  <mergeCells count="125">
    <mergeCell ref="B2:AP2"/>
    <mergeCell ref="A3:M3"/>
    <mergeCell ref="N3:V3"/>
    <mergeCell ref="W3:AQ3"/>
    <mergeCell ref="C4:C17"/>
    <mergeCell ref="D4:M8"/>
    <mergeCell ref="N4:U8"/>
    <mergeCell ref="V4:V8"/>
    <mergeCell ref="AC4:AE4"/>
    <mergeCell ref="AM4:AO4"/>
    <mergeCell ref="A5:A34"/>
    <mergeCell ref="AC5:AE5"/>
    <mergeCell ref="AM5:AO5"/>
    <mergeCell ref="AC6:AE6"/>
    <mergeCell ref="AM6:AO6"/>
    <mergeCell ref="AC7:AE7"/>
    <mergeCell ref="AM7:AO7"/>
    <mergeCell ref="AC8:AE8"/>
    <mergeCell ref="AM8:AO8"/>
    <mergeCell ref="D9:M13"/>
    <mergeCell ref="D16:M16"/>
    <mergeCell ref="N16:U16"/>
    <mergeCell ref="D17:M17"/>
    <mergeCell ref="N17:U17"/>
    <mergeCell ref="C18:M18"/>
    <mergeCell ref="N18:U18"/>
    <mergeCell ref="AC13:AE13"/>
    <mergeCell ref="AM13:AO13"/>
    <mergeCell ref="D14:M14"/>
    <mergeCell ref="N14:U14"/>
    <mergeCell ref="D15:M15"/>
    <mergeCell ref="N15:U15"/>
    <mergeCell ref="N9:U13"/>
    <mergeCell ref="V9:V13"/>
    <mergeCell ref="AC9:AE9"/>
    <mergeCell ref="AM9:AO9"/>
    <mergeCell ref="AC10:AE10"/>
    <mergeCell ref="AM10:AO10"/>
    <mergeCell ref="AC11:AE11"/>
    <mergeCell ref="AM11:AO11"/>
    <mergeCell ref="AC12:AE12"/>
    <mergeCell ref="AM12:AO12"/>
    <mergeCell ref="N21:U21"/>
    <mergeCell ref="AE21:AH21"/>
    <mergeCell ref="D22:M22"/>
    <mergeCell ref="N22:U22"/>
    <mergeCell ref="C23:M23"/>
    <mergeCell ref="N23:U23"/>
    <mergeCell ref="AF23:AI23"/>
    <mergeCell ref="C19:C22"/>
    <mergeCell ref="D19:M19"/>
    <mergeCell ref="N19:U19"/>
    <mergeCell ref="Z19:AB19"/>
    <mergeCell ref="AH19:AI19"/>
    <mergeCell ref="D20:M20"/>
    <mergeCell ref="N20:U20"/>
    <mergeCell ref="Z20:AB20"/>
    <mergeCell ref="AH20:AI20"/>
    <mergeCell ref="D21:M21"/>
    <mergeCell ref="AC26:AE26"/>
    <mergeCell ref="AM26:AO26"/>
    <mergeCell ref="D27:M27"/>
    <mergeCell ref="N27:U27"/>
    <mergeCell ref="AC27:AE27"/>
    <mergeCell ref="AM27:AO27"/>
    <mergeCell ref="C24:M24"/>
    <mergeCell ref="N24:U24"/>
    <mergeCell ref="D25:M25"/>
    <mergeCell ref="N25:U25"/>
    <mergeCell ref="Y25:AA25"/>
    <mergeCell ref="D26:M26"/>
    <mergeCell ref="N26:U26"/>
    <mergeCell ref="AD32:AG32"/>
    <mergeCell ref="C33:M33"/>
    <mergeCell ref="N33:U33"/>
    <mergeCell ref="D28:M28"/>
    <mergeCell ref="N28:U28"/>
    <mergeCell ref="D29:M29"/>
    <mergeCell ref="N29:U29"/>
    <mergeCell ref="D30:M30"/>
    <mergeCell ref="N30:U30"/>
    <mergeCell ref="C34:M34"/>
    <mergeCell ref="N34:U34"/>
    <mergeCell ref="B36:F36"/>
    <mergeCell ref="G36:K36"/>
    <mergeCell ref="L36:Q36"/>
    <mergeCell ref="R36:U36"/>
    <mergeCell ref="D31:M31"/>
    <mergeCell ref="N31:U31"/>
    <mergeCell ref="C32:M32"/>
    <mergeCell ref="N32:U32"/>
    <mergeCell ref="V36:Y36"/>
    <mergeCell ref="Z36:AQ36"/>
    <mergeCell ref="B37:E37"/>
    <mergeCell ref="G37:J37"/>
    <mergeCell ref="L37:P37"/>
    <mergeCell ref="R37:T37"/>
    <mergeCell ref="V37:X37"/>
    <mergeCell ref="Z37:AA37"/>
    <mergeCell ref="AD37:AF37"/>
    <mergeCell ref="AI37:AJ37"/>
    <mergeCell ref="AM37:AP37"/>
    <mergeCell ref="B38:E38"/>
    <mergeCell ref="G38:J38"/>
    <mergeCell ref="L38:P38"/>
    <mergeCell ref="R38:T38"/>
    <mergeCell ref="V38:X38"/>
    <mergeCell ref="Z38:AA38"/>
    <mergeCell ref="AD38:AF38"/>
    <mergeCell ref="AI38:AJ38"/>
    <mergeCell ref="AM38:AP38"/>
    <mergeCell ref="AA45:AP45"/>
    <mergeCell ref="AA46:AP46"/>
    <mergeCell ref="AD39:AF39"/>
    <mergeCell ref="AI39:AJ39"/>
    <mergeCell ref="AM39:AP39"/>
    <mergeCell ref="AA42:AP42"/>
    <mergeCell ref="AA43:AP43"/>
    <mergeCell ref="AA44:AP44"/>
    <mergeCell ref="B39:E39"/>
    <mergeCell ref="G39:J39"/>
    <mergeCell ref="L39:P39"/>
    <mergeCell ref="R39:T39"/>
    <mergeCell ref="V39:X39"/>
    <mergeCell ref="Z39:AA39"/>
  </mergeCells>
  <phoneticPr fontId="1"/>
  <printOptions horizontalCentered="1"/>
  <pageMargins left="0.59055118110236227" right="0.39370078740157483" top="0.59055118110236227" bottom="0.59055118110236227" header="0.51181102362204722" footer="0.51181102362204722"/>
  <pageSetup paperSize="9" scale="94" orientation="portrait" r:id="rId1"/>
  <headerFooter alignWithMargins="0"/>
  <ignoredErrors>
    <ignoredError sqref="AM26:AM27 Z2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4"/>
  <sheetViews>
    <sheetView showZeros="0" showWhiteSpace="0" view="pageBreakPreview" zoomScaleNormal="120" zoomScaleSheetLayoutView="100" workbookViewId="0"/>
  </sheetViews>
  <sheetFormatPr defaultRowHeight="9.6" x14ac:dyDescent="0.15"/>
  <cols>
    <col min="1" max="1" width="4.77734375" style="318" customWidth="1"/>
    <col min="2" max="19" width="2.109375" style="318" customWidth="1"/>
    <col min="20" max="22" width="2.109375" style="114" customWidth="1"/>
    <col min="23" max="23" width="3" style="114" customWidth="1"/>
    <col min="24" max="33" width="2.109375" style="114" customWidth="1"/>
    <col min="34" max="34" width="4.109375" style="114" customWidth="1"/>
    <col min="35" max="35" width="3" style="114" customWidth="1"/>
    <col min="36" max="36" width="3.77734375" style="114" customWidth="1"/>
    <col min="37" max="39" width="2.6640625" style="114" customWidth="1"/>
    <col min="40" max="40" width="2.109375" style="114" customWidth="1"/>
    <col min="41" max="101" width="2.109375" style="318" customWidth="1"/>
    <col min="102" max="256" width="9" style="318"/>
    <col min="257" max="257" width="4.77734375" style="318" customWidth="1"/>
    <col min="258" max="278" width="2.109375" style="318" customWidth="1"/>
    <col min="279" max="279" width="3" style="318" customWidth="1"/>
    <col min="280" max="289" width="2.109375" style="318" customWidth="1"/>
    <col min="290" max="290" width="4.109375" style="318" customWidth="1"/>
    <col min="291" max="291" width="3" style="318" customWidth="1"/>
    <col min="292" max="292" width="3.77734375" style="318" customWidth="1"/>
    <col min="293" max="295" width="2.6640625" style="318" customWidth="1"/>
    <col min="296" max="357" width="2.109375" style="318" customWidth="1"/>
    <col min="358" max="512" width="9" style="318"/>
    <col min="513" max="513" width="4.77734375" style="318" customWidth="1"/>
    <col min="514" max="534" width="2.109375" style="318" customWidth="1"/>
    <col min="535" max="535" width="3" style="318" customWidth="1"/>
    <col min="536" max="545" width="2.109375" style="318" customWidth="1"/>
    <col min="546" max="546" width="4.109375" style="318" customWidth="1"/>
    <col min="547" max="547" width="3" style="318" customWidth="1"/>
    <col min="548" max="548" width="3.77734375" style="318" customWidth="1"/>
    <col min="549" max="551" width="2.6640625" style="318" customWidth="1"/>
    <col min="552" max="613" width="2.109375" style="318" customWidth="1"/>
    <col min="614" max="768" width="9" style="318"/>
    <col min="769" max="769" width="4.77734375" style="318" customWidth="1"/>
    <col min="770" max="790" width="2.109375" style="318" customWidth="1"/>
    <col min="791" max="791" width="3" style="318" customWidth="1"/>
    <col min="792" max="801" width="2.109375" style="318" customWidth="1"/>
    <col min="802" max="802" width="4.109375" style="318" customWidth="1"/>
    <col min="803" max="803" width="3" style="318" customWidth="1"/>
    <col min="804" max="804" width="3.77734375" style="318" customWidth="1"/>
    <col min="805" max="807" width="2.6640625" style="318" customWidth="1"/>
    <col min="808" max="869" width="2.109375" style="318" customWidth="1"/>
    <col min="870" max="1024" width="9" style="318"/>
    <col min="1025" max="1025" width="4.77734375" style="318" customWidth="1"/>
    <col min="1026" max="1046" width="2.109375" style="318" customWidth="1"/>
    <col min="1047" max="1047" width="3" style="318" customWidth="1"/>
    <col min="1048" max="1057" width="2.109375" style="318" customWidth="1"/>
    <col min="1058" max="1058" width="4.109375" style="318" customWidth="1"/>
    <col min="1059" max="1059" width="3" style="318" customWidth="1"/>
    <col min="1060" max="1060" width="3.77734375" style="318" customWidth="1"/>
    <col min="1061" max="1063" width="2.6640625" style="318" customWidth="1"/>
    <col min="1064" max="1125" width="2.109375" style="318" customWidth="1"/>
    <col min="1126" max="1280" width="9" style="318"/>
    <col min="1281" max="1281" width="4.77734375" style="318" customWidth="1"/>
    <col min="1282" max="1302" width="2.109375" style="318" customWidth="1"/>
    <col min="1303" max="1303" width="3" style="318" customWidth="1"/>
    <col min="1304" max="1313" width="2.109375" style="318" customWidth="1"/>
    <col min="1314" max="1314" width="4.109375" style="318" customWidth="1"/>
    <col min="1315" max="1315" width="3" style="318" customWidth="1"/>
    <col min="1316" max="1316" width="3.77734375" style="318" customWidth="1"/>
    <col min="1317" max="1319" width="2.6640625" style="318" customWidth="1"/>
    <col min="1320" max="1381" width="2.109375" style="318" customWidth="1"/>
    <col min="1382" max="1536" width="9" style="318"/>
    <col min="1537" max="1537" width="4.77734375" style="318" customWidth="1"/>
    <col min="1538" max="1558" width="2.109375" style="318" customWidth="1"/>
    <col min="1559" max="1559" width="3" style="318" customWidth="1"/>
    <col min="1560" max="1569" width="2.109375" style="318" customWidth="1"/>
    <col min="1570" max="1570" width="4.109375" style="318" customWidth="1"/>
    <col min="1571" max="1571" width="3" style="318" customWidth="1"/>
    <col min="1572" max="1572" width="3.77734375" style="318" customWidth="1"/>
    <col min="1573" max="1575" width="2.6640625" style="318" customWidth="1"/>
    <col min="1576" max="1637" width="2.109375" style="318" customWidth="1"/>
    <col min="1638" max="1792" width="9" style="318"/>
    <col min="1793" max="1793" width="4.77734375" style="318" customWidth="1"/>
    <col min="1794" max="1814" width="2.109375" style="318" customWidth="1"/>
    <col min="1815" max="1815" width="3" style="318" customWidth="1"/>
    <col min="1816" max="1825" width="2.109375" style="318" customWidth="1"/>
    <col min="1826" max="1826" width="4.109375" style="318" customWidth="1"/>
    <col min="1827" max="1827" width="3" style="318" customWidth="1"/>
    <col min="1828" max="1828" width="3.77734375" style="318" customWidth="1"/>
    <col min="1829" max="1831" width="2.6640625" style="318" customWidth="1"/>
    <col min="1832" max="1893" width="2.109375" style="318" customWidth="1"/>
    <col min="1894" max="2048" width="9" style="318"/>
    <col min="2049" max="2049" width="4.77734375" style="318" customWidth="1"/>
    <col min="2050" max="2070" width="2.109375" style="318" customWidth="1"/>
    <col min="2071" max="2071" width="3" style="318" customWidth="1"/>
    <col min="2072" max="2081" width="2.109375" style="318" customWidth="1"/>
    <col min="2082" max="2082" width="4.109375" style="318" customWidth="1"/>
    <col min="2083" max="2083" width="3" style="318" customWidth="1"/>
    <col min="2084" max="2084" width="3.77734375" style="318" customWidth="1"/>
    <col min="2085" max="2087" width="2.6640625" style="318" customWidth="1"/>
    <col min="2088" max="2149" width="2.109375" style="318" customWidth="1"/>
    <col min="2150" max="2304" width="9" style="318"/>
    <col min="2305" max="2305" width="4.77734375" style="318" customWidth="1"/>
    <col min="2306" max="2326" width="2.109375" style="318" customWidth="1"/>
    <col min="2327" max="2327" width="3" style="318" customWidth="1"/>
    <col min="2328" max="2337" width="2.109375" style="318" customWidth="1"/>
    <col min="2338" max="2338" width="4.109375" style="318" customWidth="1"/>
    <col min="2339" max="2339" width="3" style="318" customWidth="1"/>
    <col min="2340" max="2340" width="3.77734375" style="318" customWidth="1"/>
    <col min="2341" max="2343" width="2.6640625" style="318" customWidth="1"/>
    <col min="2344" max="2405" width="2.109375" style="318" customWidth="1"/>
    <col min="2406" max="2560" width="9" style="318"/>
    <col min="2561" max="2561" width="4.77734375" style="318" customWidth="1"/>
    <col min="2562" max="2582" width="2.109375" style="318" customWidth="1"/>
    <col min="2583" max="2583" width="3" style="318" customWidth="1"/>
    <col min="2584" max="2593" width="2.109375" style="318" customWidth="1"/>
    <col min="2594" max="2594" width="4.109375" style="318" customWidth="1"/>
    <col min="2595" max="2595" width="3" style="318" customWidth="1"/>
    <col min="2596" max="2596" width="3.77734375" style="318" customWidth="1"/>
    <col min="2597" max="2599" width="2.6640625" style="318" customWidth="1"/>
    <col min="2600" max="2661" width="2.109375" style="318" customWidth="1"/>
    <col min="2662" max="2816" width="9" style="318"/>
    <col min="2817" max="2817" width="4.77734375" style="318" customWidth="1"/>
    <col min="2818" max="2838" width="2.109375" style="318" customWidth="1"/>
    <col min="2839" max="2839" width="3" style="318" customWidth="1"/>
    <col min="2840" max="2849" width="2.109375" style="318" customWidth="1"/>
    <col min="2850" max="2850" width="4.109375" style="318" customWidth="1"/>
    <col min="2851" max="2851" width="3" style="318" customWidth="1"/>
    <col min="2852" max="2852" width="3.77734375" style="318" customWidth="1"/>
    <col min="2853" max="2855" width="2.6640625" style="318" customWidth="1"/>
    <col min="2856" max="2917" width="2.109375" style="318" customWidth="1"/>
    <col min="2918" max="3072" width="9" style="318"/>
    <col min="3073" max="3073" width="4.77734375" style="318" customWidth="1"/>
    <col min="3074" max="3094" width="2.109375" style="318" customWidth="1"/>
    <col min="3095" max="3095" width="3" style="318" customWidth="1"/>
    <col min="3096" max="3105" width="2.109375" style="318" customWidth="1"/>
    <col min="3106" max="3106" width="4.109375" style="318" customWidth="1"/>
    <col min="3107" max="3107" width="3" style="318" customWidth="1"/>
    <col min="3108" max="3108" width="3.77734375" style="318" customWidth="1"/>
    <col min="3109" max="3111" width="2.6640625" style="318" customWidth="1"/>
    <col min="3112" max="3173" width="2.109375" style="318" customWidth="1"/>
    <col min="3174" max="3328" width="9" style="318"/>
    <col min="3329" max="3329" width="4.77734375" style="318" customWidth="1"/>
    <col min="3330" max="3350" width="2.109375" style="318" customWidth="1"/>
    <col min="3351" max="3351" width="3" style="318" customWidth="1"/>
    <col min="3352" max="3361" width="2.109375" style="318" customWidth="1"/>
    <col min="3362" max="3362" width="4.109375" style="318" customWidth="1"/>
    <col min="3363" max="3363" width="3" style="318" customWidth="1"/>
    <col min="3364" max="3364" width="3.77734375" style="318" customWidth="1"/>
    <col min="3365" max="3367" width="2.6640625" style="318" customWidth="1"/>
    <col min="3368" max="3429" width="2.109375" style="318" customWidth="1"/>
    <col min="3430" max="3584" width="9" style="318"/>
    <col min="3585" max="3585" width="4.77734375" style="318" customWidth="1"/>
    <col min="3586" max="3606" width="2.109375" style="318" customWidth="1"/>
    <col min="3607" max="3607" width="3" style="318" customWidth="1"/>
    <col min="3608" max="3617" width="2.109375" style="318" customWidth="1"/>
    <col min="3618" max="3618" width="4.109375" style="318" customWidth="1"/>
    <col min="3619" max="3619" width="3" style="318" customWidth="1"/>
    <col min="3620" max="3620" width="3.77734375" style="318" customWidth="1"/>
    <col min="3621" max="3623" width="2.6640625" style="318" customWidth="1"/>
    <col min="3624" max="3685" width="2.109375" style="318" customWidth="1"/>
    <col min="3686" max="3840" width="9" style="318"/>
    <col min="3841" max="3841" width="4.77734375" style="318" customWidth="1"/>
    <col min="3842" max="3862" width="2.109375" style="318" customWidth="1"/>
    <col min="3863" max="3863" width="3" style="318" customWidth="1"/>
    <col min="3864" max="3873" width="2.109375" style="318" customWidth="1"/>
    <col min="3874" max="3874" width="4.109375" style="318" customWidth="1"/>
    <col min="3875" max="3875" width="3" style="318" customWidth="1"/>
    <col min="3876" max="3876" width="3.77734375" style="318" customWidth="1"/>
    <col min="3877" max="3879" width="2.6640625" style="318" customWidth="1"/>
    <col min="3880" max="3941" width="2.109375" style="318" customWidth="1"/>
    <col min="3942" max="4096" width="9" style="318"/>
    <col min="4097" max="4097" width="4.77734375" style="318" customWidth="1"/>
    <col min="4098" max="4118" width="2.109375" style="318" customWidth="1"/>
    <col min="4119" max="4119" width="3" style="318" customWidth="1"/>
    <col min="4120" max="4129" width="2.109375" style="318" customWidth="1"/>
    <col min="4130" max="4130" width="4.109375" style="318" customWidth="1"/>
    <col min="4131" max="4131" width="3" style="318" customWidth="1"/>
    <col min="4132" max="4132" width="3.77734375" style="318" customWidth="1"/>
    <col min="4133" max="4135" width="2.6640625" style="318" customWidth="1"/>
    <col min="4136" max="4197" width="2.109375" style="318" customWidth="1"/>
    <col min="4198" max="4352" width="9" style="318"/>
    <col min="4353" max="4353" width="4.77734375" style="318" customWidth="1"/>
    <col min="4354" max="4374" width="2.109375" style="318" customWidth="1"/>
    <col min="4375" max="4375" width="3" style="318" customWidth="1"/>
    <col min="4376" max="4385" width="2.109375" style="318" customWidth="1"/>
    <col min="4386" max="4386" width="4.109375" style="318" customWidth="1"/>
    <col min="4387" max="4387" width="3" style="318" customWidth="1"/>
    <col min="4388" max="4388" width="3.77734375" style="318" customWidth="1"/>
    <col min="4389" max="4391" width="2.6640625" style="318" customWidth="1"/>
    <col min="4392" max="4453" width="2.109375" style="318" customWidth="1"/>
    <col min="4454" max="4608" width="9" style="318"/>
    <col min="4609" max="4609" width="4.77734375" style="318" customWidth="1"/>
    <col min="4610" max="4630" width="2.109375" style="318" customWidth="1"/>
    <col min="4631" max="4631" width="3" style="318" customWidth="1"/>
    <col min="4632" max="4641" width="2.109375" style="318" customWidth="1"/>
    <col min="4642" max="4642" width="4.109375" style="318" customWidth="1"/>
    <col min="4643" max="4643" width="3" style="318" customWidth="1"/>
    <col min="4644" max="4644" width="3.77734375" style="318" customWidth="1"/>
    <col min="4645" max="4647" width="2.6640625" style="318" customWidth="1"/>
    <col min="4648" max="4709" width="2.109375" style="318" customWidth="1"/>
    <col min="4710" max="4864" width="9" style="318"/>
    <col min="4865" max="4865" width="4.77734375" style="318" customWidth="1"/>
    <col min="4866" max="4886" width="2.109375" style="318" customWidth="1"/>
    <col min="4887" max="4887" width="3" style="318" customWidth="1"/>
    <col min="4888" max="4897" width="2.109375" style="318" customWidth="1"/>
    <col min="4898" max="4898" width="4.109375" style="318" customWidth="1"/>
    <col min="4899" max="4899" width="3" style="318" customWidth="1"/>
    <col min="4900" max="4900" width="3.77734375" style="318" customWidth="1"/>
    <col min="4901" max="4903" width="2.6640625" style="318" customWidth="1"/>
    <col min="4904" max="4965" width="2.109375" style="318" customWidth="1"/>
    <col min="4966" max="5120" width="9" style="318"/>
    <col min="5121" max="5121" width="4.77734375" style="318" customWidth="1"/>
    <col min="5122" max="5142" width="2.109375" style="318" customWidth="1"/>
    <col min="5143" max="5143" width="3" style="318" customWidth="1"/>
    <col min="5144" max="5153" width="2.109375" style="318" customWidth="1"/>
    <col min="5154" max="5154" width="4.109375" style="318" customWidth="1"/>
    <col min="5155" max="5155" width="3" style="318" customWidth="1"/>
    <col min="5156" max="5156" width="3.77734375" style="318" customWidth="1"/>
    <col min="5157" max="5159" width="2.6640625" style="318" customWidth="1"/>
    <col min="5160" max="5221" width="2.109375" style="318" customWidth="1"/>
    <col min="5222" max="5376" width="9" style="318"/>
    <col min="5377" max="5377" width="4.77734375" style="318" customWidth="1"/>
    <col min="5378" max="5398" width="2.109375" style="318" customWidth="1"/>
    <col min="5399" max="5399" width="3" style="318" customWidth="1"/>
    <col min="5400" max="5409" width="2.109375" style="318" customWidth="1"/>
    <col min="5410" max="5410" width="4.109375" style="318" customWidth="1"/>
    <col min="5411" max="5411" width="3" style="318" customWidth="1"/>
    <col min="5412" max="5412" width="3.77734375" style="318" customWidth="1"/>
    <col min="5413" max="5415" width="2.6640625" style="318" customWidth="1"/>
    <col min="5416" max="5477" width="2.109375" style="318" customWidth="1"/>
    <col min="5478" max="5632" width="9" style="318"/>
    <col min="5633" max="5633" width="4.77734375" style="318" customWidth="1"/>
    <col min="5634" max="5654" width="2.109375" style="318" customWidth="1"/>
    <col min="5655" max="5655" width="3" style="318" customWidth="1"/>
    <col min="5656" max="5665" width="2.109375" style="318" customWidth="1"/>
    <col min="5666" max="5666" width="4.109375" style="318" customWidth="1"/>
    <col min="5667" max="5667" width="3" style="318" customWidth="1"/>
    <col min="5668" max="5668" width="3.77734375" style="318" customWidth="1"/>
    <col min="5669" max="5671" width="2.6640625" style="318" customWidth="1"/>
    <col min="5672" max="5733" width="2.109375" style="318" customWidth="1"/>
    <col min="5734" max="5888" width="9" style="318"/>
    <col min="5889" max="5889" width="4.77734375" style="318" customWidth="1"/>
    <col min="5890" max="5910" width="2.109375" style="318" customWidth="1"/>
    <col min="5911" max="5911" width="3" style="318" customWidth="1"/>
    <col min="5912" max="5921" width="2.109375" style="318" customWidth="1"/>
    <col min="5922" max="5922" width="4.109375" style="318" customWidth="1"/>
    <col min="5923" max="5923" width="3" style="318" customWidth="1"/>
    <col min="5924" max="5924" width="3.77734375" style="318" customWidth="1"/>
    <col min="5925" max="5927" width="2.6640625" style="318" customWidth="1"/>
    <col min="5928" max="5989" width="2.109375" style="318" customWidth="1"/>
    <col min="5990" max="6144" width="9" style="318"/>
    <col min="6145" max="6145" width="4.77734375" style="318" customWidth="1"/>
    <col min="6146" max="6166" width="2.109375" style="318" customWidth="1"/>
    <col min="6167" max="6167" width="3" style="318" customWidth="1"/>
    <col min="6168" max="6177" width="2.109375" style="318" customWidth="1"/>
    <col min="6178" max="6178" width="4.109375" style="318" customWidth="1"/>
    <col min="6179" max="6179" width="3" style="318" customWidth="1"/>
    <col min="6180" max="6180" width="3.77734375" style="318" customWidth="1"/>
    <col min="6181" max="6183" width="2.6640625" style="318" customWidth="1"/>
    <col min="6184" max="6245" width="2.109375" style="318" customWidth="1"/>
    <col min="6246" max="6400" width="9" style="318"/>
    <col min="6401" max="6401" width="4.77734375" style="318" customWidth="1"/>
    <col min="6402" max="6422" width="2.109375" style="318" customWidth="1"/>
    <col min="6423" max="6423" width="3" style="318" customWidth="1"/>
    <col min="6424" max="6433" width="2.109375" style="318" customWidth="1"/>
    <col min="6434" max="6434" width="4.109375" style="318" customWidth="1"/>
    <col min="6435" max="6435" width="3" style="318" customWidth="1"/>
    <col min="6436" max="6436" width="3.77734375" style="318" customWidth="1"/>
    <col min="6437" max="6439" width="2.6640625" style="318" customWidth="1"/>
    <col min="6440" max="6501" width="2.109375" style="318" customWidth="1"/>
    <col min="6502" max="6656" width="9" style="318"/>
    <col min="6657" max="6657" width="4.77734375" style="318" customWidth="1"/>
    <col min="6658" max="6678" width="2.109375" style="318" customWidth="1"/>
    <col min="6679" max="6679" width="3" style="318" customWidth="1"/>
    <col min="6680" max="6689" width="2.109375" style="318" customWidth="1"/>
    <col min="6690" max="6690" width="4.109375" style="318" customWidth="1"/>
    <col min="6691" max="6691" width="3" style="318" customWidth="1"/>
    <col min="6692" max="6692" width="3.77734375" style="318" customWidth="1"/>
    <col min="6693" max="6695" width="2.6640625" style="318" customWidth="1"/>
    <col min="6696" max="6757" width="2.109375" style="318" customWidth="1"/>
    <col min="6758" max="6912" width="9" style="318"/>
    <col min="6913" max="6913" width="4.77734375" style="318" customWidth="1"/>
    <col min="6914" max="6934" width="2.109375" style="318" customWidth="1"/>
    <col min="6935" max="6935" width="3" style="318" customWidth="1"/>
    <col min="6936" max="6945" width="2.109375" style="318" customWidth="1"/>
    <col min="6946" max="6946" width="4.109375" style="318" customWidth="1"/>
    <col min="6947" max="6947" width="3" style="318" customWidth="1"/>
    <col min="6948" max="6948" width="3.77734375" style="318" customWidth="1"/>
    <col min="6949" max="6951" width="2.6640625" style="318" customWidth="1"/>
    <col min="6952" max="7013" width="2.109375" style="318" customWidth="1"/>
    <col min="7014" max="7168" width="9" style="318"/>
    <col min="7169" max="7169" width="4.77734375" style="318" customWidth="1"/>
    <col min="7170" max="7190" width="2.109375" style="318" customWidth="1"/>
    <col min="7191" max="7191" width="3" style="318" customWidth="1"/>
    <col min="7192" max="7201" width="2.109375" style="318" customWidth="1"/>
    <col min="7202" max="7202" width="4.109375" style="318" customWidth="1"/>
    <col min="7203" max="7203" width="3" style="318" customWidth="1"/>
    <col min="7204" max="7204" width="3.77734375" style="318" customWidth="1"/>
    <col min="7205" max="7207" width="2.6640625" style="318" customWidth="1"/>
    <col min="7208" max="7269" width="2.109375" style="318" customWidth="1"/>
    <col min="7270" max="7424" width="9" style="318"/>
    <col min="7425" max="7425" width="4.77734375" style="318" customWidth="1"/>
    <col min="7426" max="7446" width="2.109375" style="318" customWidth="1"/>
    <col min="7447" max="7447" width="3" style="318" customWidth="1"/>
    <col min="7448" max="7457" width="2.109375" style="318" customWidth="1"/>
    <col min="7458" max="7458" width="4.109375" style="318" customWidth="1"/>
    <col min="7459" max="7459" width="3" style="318" customWidth="1"/>
    <col min="7460" max="7460" width="3.77734375" style="318" customWidth="1"/>
    <col min="7461" max="7463" width="2.6640625" style="318" customWidth="1"/>
    <col min="7464" max="7525" width="2.109375" style="318" customWidth="1"/>
    <col min="7526" max="7680" width="9" style="318"/>
    <col min="7681" max="7681" width="4.77734375" style="318" customWidth="1"/>
    <col min="7682" max="7702" width="2.109375" style="318" customWidth="1"/>
    <col min="7703" max="7703" width="3" style="318" customWidth="1"/>
    <col min="7704" max="7713" width="2.109375" style="318" customWidth="1"/>
    <col min="7714" max="7714" width="4.109375" style="318" customWidth="1"/>
    <col min="7715" max="7715" width="3" style="318" customWidth="1"/>
    <col min="7716" max="7716" width="3.77734375" style="318" customWidth="1"/>
    <col min="7717" max="7719" width="2.6640625" style="318" customWidth="1"/>
    <col min="7720" max="7781" width="2.109375" style="318" customWidth="1"/>
    <col min="7782" max="7936" width="9" style="318"/>
    <col min="7937" max="7937" width="4.77734375" style="318" customWidth="1"/>
    <col min="7938" max="7958" width="2.109375" style="318" customWidth="1"/>
    <col min="7959" max="7959" width="3" style="318" customWidth="1"/>
    <col min="7960" max="7969" width="2.109375" style="318" customWidth="1"/>
    <col min="7970" max="7970" width="4.109375" style="318" customWidth="1"/>
    <col min="7971" max="7971" width="3" style="318" customWidth="1"/>
    <col min="7972" max="7972" width="3.77734375" style="318" customWidth="1"/>
    <col min="7973" max="7975" width="2.6640625" style="318" customWidth="1"/>
    <col min="7976" max="8037" width="2.109375" style="318" customWidth="1"/>
    <col min="8038" max="8192" width="9" style="318"/>
    <col min="8193" max="8193" width="4.77734375" style="318" customWidth="1"/>
    <col min="8194" max="8214" width="2.109375" style="318" customWidth="1"/>
    <col min="8215" max="8215" width="3" style="318" customWidth="1"/>
    <col min="8216" max="8225" width="2.109375" style="318" customWidth="1"/>
    <col min="8226" max="8226" width="4.109375" style="318" customWidth="1"/>
    <col min="8227" max="8227" width="3" style="318" customWidth="1"/>
    <col min="8228" max="8228" width="3.77734375" style="318" customWidth="1"/>
    <col min="8229" max="8231" width="2.6640625" style="318" customWidth="1"/>
    <col min="8232" max="8293" width="2.109375" style="318" customWidth="1"/>
    <col min="8294" max="8448" width="9" style="318"/>
    <col min="8449" max="8449" width="4.77734375" style="318" customWidth="1"/>
    <col min="8450" max="8470" width="2.109375" style="318" customWidth="1"/>
    <col min="8471" max="8471" width="3" style="318" customWidth="1"/>
    <col min="8472" max="8481" width="2.109375" style="318" customWidth="1"/>
    <col min="8482" max="8482" width="4.109375" style="318" customWidth="1"/>
    <col min="8483" max="8483" width="3" style="318" customWidth="1"/>
    <col min="8484" max="8484" width="3.77734375" style="318" customWidth="1"/>
    <col min="8485" max="8487" width="2.6640625" style="318" customWidth="1"/>
    <col min="8488" max="8549" width="2.109375" style="318" customWidth="1"/>
    <col min="8550" max="8704" width="9" style="318"/>
    <col min="8705" max="8705" width="4.77734375" style="318" customWidth="1"/>
    <col min="8706" max="8726" width="2.109375" style="318" customWidth="1"/>
    <col min="8727" max="8727" width="3" style="318" customWidth="1"/>
    <col min="8728" max="8737" width="2.109375" style="318" customWidth="1"/>
    <col min="8738" max="8738" width="4.109375" style="318" customWidth="1"/>
    <col min="8739" max="8739" width="3" style="318" customWidth="1"/>
    <col min="8740" max="8740" width="3.77734375" style="318" customWidth="1"/>
    <col min="8741" max="8743" width="2.6640625" style="318" customWidth="1"/>
    <col min="8744" max="8805" width="2.109375" style="318" customWidth="1"/>
    <col min="8806" max="8960" width="9" style="318"/>
    <col min="8961" max="8961" width="4.77734375" style="318" customWidth="1"/>
    <col min="8962" max="8982" width="2.109375" style="318" customWidth="1"/>
    <col min="8983" max="8983" width="3" style="318" customWidth="1"/>
    <col min="8984" max="8993" width="2.109375" style="318" customWidth="1"/>
    <col min="8994" max="8994" width="4.109375" style="318" customWidth="1"/>
    <col min="8995" max="8995" width="3" style="318" customWidth="1"/>
    <col min="8996" max="8996" width="3.77734375" style="318" customWidth="1"/>
    <col min="8997" max="8999" width="2.6640625" style="318" customWidth="1"/>
    <col min="9000" max="9061" width="2.109375" style="318" customWidth="1"/>
    <col min="9062" max="9216" width="9" style="318"/>
    <col min="9217" max="9217" width="4.77734375" style="318" customWidth="1"/>
    <col min="9218" max="9238" width="2.109375" style="318" customWidth="1"/>
    <col min="9239" max="9239" width="3" style="318" customWidth="1"/>
    <col min="9240" max="9249" width="2.109375" style="318" customWidth="1"/>
    <col min="9250" max="9250" width="4.109375" style="318" customWidth="1"/>
    <col min="9251" max="9251" width="3" style="318" customWidth="1"/>
    <col min="9252" max="9252" width="3.77734375" style="318" customWidth="1"/>
    <col min="9253" max="9255" width="2.6640625" style="318" customWidth="1"/>
    <col min="9256" max="9317" width="2.109375" style="318" customWidth="1"/>
    <col min="9318" max="9472" width="9" style="318"/>
    <col min="9473" max="9473" width="4.77734375" style="318" customWidth="1"/>
    <col min="9474" max="9494" width="2.109375" style="318" customWidth="1"/>
    <col min="9495" max="9495" width="3" style="318" customWidth="1"/>
    <col min="9496" max="9505" width="2.109375" style="318" customWidth="1"/>
    <col min="9506" max="9506" width="4.109375" style="318" customWidth="1"/>
    <col min="9507" max="9507" width="3" style="318" customWidth="1"/>
    <col min="9508" max="9508" width="3.77734375" style="318" customWidth="1"/>
    <col min="9509" max="9511" width="2.6640625" style="318" customWidth="1"/>
    <col min="9512" max="9573" width="2.109375" style="318" customWidth="1"/>
    <col min="9574" max="9728" width="9" style="318"/>
    <col min="9729" max="9729" width="4.77734375" style="318" customWidth="1"/>
    <col min="9730" max="9750" width="2.109375" style="318" customWidth="1"/>
    <col min="9751" max="9751" width="3" style="318" customWidth="1"/>
    <col min="9752" max="9761" width="2.109375" style="318" customWidth="1"/>
    <col min="9762" max="9762" width="4.109375" style="318" customWidth="1"/>
    <col min="9763" max="9763" width="3" style="318" customWidth="1"/>
    <col min="9764" max="9764" width="3.77734375" style="318" customWidth="1"/>
    <col min="9765" max="9767" width="2.6640625" style="318" customWidth="1"/>
    <col min="9768" max="9829" width="2.109375" style="318" customWidth="1"/>
    <col min="9830" max="9984" width="9" style="318"/>
    <col min="9985" max="9985" width="4.77734375" style="318" customWidth="1"/>
    <col min="9986" max="10006" width="2.109375" style="318" customWidth="1"/>
    <col min="10007" max="10007" width="3" style="318" customWidth="1"/>
    <col min="10008" max="10017" width="2.109375" style="318" customWidth="1"/>
    <col min="10018" max="10018" width="4.109375" style="318" customWidth="1"/>
    <col min="10019" max="10019" width="3" style="318" customWidth="1"/>
    <col min="10020" max="10020" width="3.77734375" style="318" customWidth="1"/>
    <col min="10021" max="10023" width="2.6640625" style="318" customWidth="1"/>
    <col min="10024" max="10085" width="2.109375" style="318" customWidth="1"/>
    <col min="10086" max="10240" width="9" style="318"/>
    <col min="10241" max="10241" width="4.77734375" style="318" customWidth="1"/>
    <col min="10242" max="10262" width="2.109375" style="318" customWidth="1"/>
    <col min="10263" max="10263" width="3" style="318" customWidth="1"/>
    <col min="10264" max="10273" width="2.109375" style="318" customWidth="1"/>
    <col min="10274" max="10274" width="4.109375" style="318" customWidth="1"/>
    <col min="10275" max="10275" width="3" style="318" customWidth="1"/>
    <col min="10276" max="10276" width="3.77734375" style="318" customWidth="1"/>
    <col min="10277" max="10279" width="2.6640625" style="318" customWidth="1"/>
    <col min="10280" max="10341" width="2.109375" style="318" customWidth="1"/>
    <col min="10342" max="10496" width="9" style="318"/>
    <col min="10497" max="10497" width="4.77734375" style="318" customWidth="1"/>
    <col min="10498" max="10518" width="2.109375" style="318" customWidth="1"/>
    <col min="10519" max="10519" width="3" style="318" customWidth="1"/>
    <col min="10520" max="10529" width="2.109375" style="318" customWidth="1"/>
    <col min="10530" max="10530" width="4.109375" style="318" customWidth="1"/>
    <col min="10531" max="10531" width="3" style="318" customWidth="1"/>
    <col min="10532" max="10532" width="3.77734375" style="318" customWidth="1"/>
    <col min="10533" max="10535" width="2.6640625" style="318" customWidth="1"/>
    <col min="10536" max="10597" width="2.109375" style="318" customWidth="1"/>
    <col min="10598" max="10752" width="9" style="318"/>
    <col min="10753" max="10753" width="4.77734375" style="318" customWidth="1"/>
    <col min="10754" max="10774" width="2.109375" style="318" customWidth="1"/>
    <col min="10775" max="10775" width="3" style="318" customWidth="1"/>
    <col min="10776" max="10785" width="2.109375" style="318" customWidth="1"/>
    <col min="10786" max="10786" width="4.109375" style="318" customWidth="1"/>
    <col min="10787" max="10787" width="3" style="318" customWidth="1"/>
    <col min="10788" max="10788" width="3.77734375" style="318" customWidth="1"/>
    <col min="10789" max="10791" width="2.6640625" style="318" customWidth="1"/>
    <col min="10792" max="10853" width="2.109375" style="318" customWidth="1"/>
    <col min="10854" max="11008" width="9" style="318"/>
    <col min="11009" max="11009" width="4.77734375" style="318" customWidth="1"/>
    <col min="11010" max="11030" width="2.109375" style="318" customWidth="1"/>
    <col min="11031" max="11031" width="3" style="318" customWidth="1"/>
    <col min="11032" max="11041" width="2.109375" style="318" customWidth="1"/>
    <col min="11042" max="11042" width="4.109375" style="318" customWidth="1"/>
    <col min="11043" max="11043" width="3" style="318" customWidth="1"/>
    <col min="11044" max="11044" width="3.77734375" style="318" customWidth="1"/>
    <col min="11045" max="11047" width="2.6640625" style="318" customWidth="1"/>
    <col min="11048" max="11109" width="2.109375" style="318" customWidth="1"/>
    <col min="11110" max="11264" width="9" style="318"/>
    <col min="11265" max="11265" width="4.77734375" style="318" customWidth="1"/>
    <col min="11266" max="11286" width="2.109375" style="318" customWidth="1"/>
    <col min="11287" max="11287" width="3" style="318" customWidth="1"/>
    <col min="11288" max="11297" width="2.109375" style="318" customWidth="1"/>
    <col min="11298" max="11298" width="4.109375" style="318" customWidth="1"/>
    <col min="11299" max="11299" width="3" style="318" customWidth="1"/>
    <col min="11300" max="11300" width="3.77734375" style="318" customWidth="1"/>
    <col min="11301" max="11303" width="2.6640625" style="318" customWidth="1"/>
    <col min="11304" max="11365" width="2.109375" style="318" customWidth="1"/>
    <col min="11366" max="11520" width="9" style="318"/>
    <col min="11521" max="11521" width="4.77734375" style="318" customWidth="1"/>
    <col min="11522" max="11542" width="2.109375" style="318" customWidth="1"/>
    <col min="11543" max="11543" width="3" style="318" customWidth="1"/>
    <col min="11544" max="11553" width="2.109375" style="318" customWidth="1"/>
    <col min="11554" max="11554" width="4.109375" style="318" customWidth="1"/>
    <col min="11555" max="11555" width="3" style="318" customWidth="1"/>
    <col min="11556" max="11556" width="3.77734375" style="318" customWidth="1"/>
    <col min="11557" max="11559" width="2.6640625" style="318" customWidth="1"/>
    <col min="11560" max="11621" width="2.109375" style="318" customWidth="1"/>
    <col min="11622" max="11776" width="9" style="318"/>
    <col min="11777" max="11777" width="4.77734375" style="318" customWidth="1"/>
    <col min="11778" max="11798" width="2.109375" style="318" customWidth="1"/>
    <col min="11799" max="11799" width="3" style="318" customWidth="1"/>
    <col min="11800" max="11809" width="2.109375" style="318" customWidth="1"/>
    <col min="11810" max="11810" width="4.109375" style="318" customWidth="1"/>
    <col min="11811" max="11811" width="3" style="318" customWidth="1"/>
    <col min="11812" max="11812" width="3.77734375" style="318" customWidth="1"/>
    <col min="11813" max="11815" width="2.6640625" style="318" customWidth="1"/>
    <col min="11816" max="11877" width="2.109375" style="318" customWidth="1"/>
    <col min="11878" max="12032" width="9" style="318"/>
    <col min="12033" max="12033" width="4.77734375" style="318" customWidth="1"/>
    <col min="12034" max="12054" width="2.109375" style="318" customWidth="1"/>
    <col min="12055" max="12055" width="3" style="318" customWidth="1"/>
    <col min="12056" max="12065" width="2.109375" style="318" customWidth="1"/>
    <col min="12066" max="12066" width="4.109375" style="318" customWidth="1"/>
    <col min="12067" max="12067" width="3" style="318" customWidth="1"/>
    <col min="12068" max="12068" width="3.77734375" style="318" customWidth="1"/>
    <col min="12069" max="12071" width="2.6640625" style="318" customWidth="1"/>
    <col min="12072" max="12133" width="2.109375" style="318" customWidth="1"/>
    <col min="12134" max="12288" width="9" style="318"/>
    <col min="12289" max="12289" width="4.77734375" style="318" customWidth="1"/>
    <col min="12290" max="12310" width="2.109375" style="318" customWidth="1"/>
    <col min="12311" max="12311" width="3" style="318" customWidth="1"/>
    <col min="12312" max="12321" width="2.109375" style="318" customWidth="1"/>
    <col min="12322" max="12322" width="4.109375" style="318" customWidth="1"/>
    <col min="12323" max="12323" width="3" style="318" customWidth="1"/>
    <col min="12324" max="12324" width="3.77734375" style="318" customWidth="1"/>
    <col min="12325" max="12327" width="2.6640625" style="318" customWidth="1"/>
    <col min="12328" max="12389" width="2.109375" style="318" customWidth="1"/>
    <col min="12390" max="12544" width="9" style="318"/>
    <col min="12545" max="12545" width="4.77734375" style="318" customWidth="1"/>
    <col min="12546" max="12566" width="2.109375" style="318" customWidth="1"/>
    <col min="12567" max="12567" width="3" style="318" customWidth="1"/>
    <col min="12568" max="12577" width="2.109375" style="318" customWidth="1"/>
    <col min="12578" max="12578" width="4.109375" style="318" customWidth="1"/>
    <col min="12579" max="12579" width="3" style="318" customWidth="1"/>
    <col min="12580" max="12580" width="3.77734375" style="318" customWidth="1"/>
    <col min="12581" max="12583" width="2.6640625" style="318" customWidth="1"/>
    <col min="12584" max="12645" width="2.109375" style="318" customWidth="1"/>
    <col min="12646" max="12800" width="9" style="318"/>
    <col min="12801" max="12801" width="4.77734375" style="318" customWidth="1"/>
    <col min="12802" max="12822" width="2.109375" style="318" customWidth="1"/>
    <col min="12823" max="12823" width="3" style="318" customWidth="1"/>
    <col min="12824" max="12833" width="2.109375" style="318" customWidth="1"/>
    <col min="12834" max="12834" width="4.109375" style="318" customWidth="1"/>
    <col min="12835" max="12835" width="3" style="318" customWidth="1"/>
    <col min="12836" max="12836" width="3.77734375" style="318" customWidth="1"/>
    <col min="12837" max="12839" width="2.6640625" style="318" customWidth="1"/>
    <col min="12840" max="12901" width="2.109375" style="318" customWidth="1"/>
    <col min="12902" max="13056" width="9" style="318"/>
    <col min="13057" max="13057" width="4.77734375" style="318" customWidth="1"/>
    <col min="13058" max="13078" width="2.109375" style="318" customWidth="1"/>
    <col min="13079" max="13079" width="3" style="318" customWidth="1"/>
    <col min="13080" max="13089" width="2.109375" style="318" customWidth="1"/>
    <col min="13090" max="13090" width="4.109375" style="318" customWidth="1"/>
    <col min="13091" max="13091" width="3" style="318" customWidth="1"/>
    <col min="13092" max="13092" width="3.77734375" style="318" customWidth="1"/>
    <col min="13093" max="13095" width="2.6640625" style="318" customWidth="1"/>
    <col min="13096" max="13157" width="2.109375" style="318" customWidth="1"/>
    <col min="13158" max="13312" width="9" style="318"/>
    <col min="13313" max="13313" width="4.77734375" style="318" customWidth="1"/>
    <col min="13314" max="13334" width="2.109375" style="318" customWidth="1"/>
    <col min="13335" max="13335" width="3" style="318" customWidth="1"/>
    <col min="13336" max="13345" width="2.109375" style="318" customWidth="1"/>
    <col min="13346" max="13346" width="4.109375" style="318" customWidth="1"/>
    <col min="13347" max="13347" width="3" style="318" customWidth="1"/>
    <col min="13348" max="13348" width="3.77734375" style="318" customWidth="1"/>
    <col min="13349" max="13351" width="2.6640625" style="318" customWidth="1"/>
    <col min="13352" max="13413" width="2.109375" style="318" customWidth="1"/>
    <col min="13414" max="13568" width="9" style="318"/>
    <col min="13569" max="13569" width="4.77734375" style="318" customWidth="1"/>
    <col min="13570" max="13590" width="2.109375" style="318" customWidth="1"/>
    <col min="13591" max="13591" width="3" style="318" customWidth="1"/>
    <col min="13592" max="13601" width="2.109375" style="318" customWidth="1"/>
    <col min="13602" max="13602" width="4.109375" style="318" customWidth="1"/>
    <col min="13603" max="13603" width="3" style="318" customWidth="1"/>
    <col min="13604" max="13604" width="3.77734375" style="318" customWidth="1"/>
    <col min="13605" max="13607" width="2.6640625" style="318" customWidth="1"/>
    <col min="13608" max="13669" width="2.109375" style="318" customWidth="1"/>
    <col min="13670" max="13824" width="9" style="318"/>
    <col min="13825" max="13825" width="4.77734375" style="318" customWidth="1"/>
    <col min="13826" max="13846" width="2.109375" style="318" customWidth="1"/>
    <col min="13847" max="13847" width="3" style="318" customWidth="1"/>
    <col min="13848" max="13857" width="2.109375" style="318" customWidth="1"/>
    <col min="13858" max="13858" width="4.109375" style="318" customWidth="1"/>
    <col min="13859" max="13859" width="3" style="318" customWidth="1"/>
    <col min="13860" max="13860" width="3.77734375" style="318" customWidth="1"/>
    <col min="13861" max="13863" width="2.6640625" style="318" customWidth="1"/>
    <col min="13864" max="13925" width="2.109375" style="318" customWidth="1"/>
    <col min="13926" max="14080" width="9" style="318"/>
    <col min="14081" max="14081" width="4.77734375" style="318" customWidth="1"/>
    <col min="14082" max="14102" width="2.109375" style="318" customWidth="1"/>
    <col min="14103" max="14103" width="3" style="318" customWidth="1"/>
    <col min="14104" max="14113" width="2.109375" style="318" customWidth="1"/>
    <col min="14114" max="14114" width="4.109375" style="318" customWidth="1"/>
    <col min="14115" max="14115" width="3" style="318" customWidth="1"/>
    <col min="14116" max="14116" width="3.77734375" style="318" customWidth="1"/>
    <col min="14117" max="14119" width="2.6640625" style="318" customWidth="1"/>
    <col min="14120" max="14181" width="2.109375" style="318" customWidth="1"/>
    <col min="14182" max="14336" width="9" style="318"/>
    <col min="14337" max="14337" width="4.77734375" style="318" customWidth="1"/>
    <col min="14338" max="14358" width="2.109375" style="318" customWidth="1"/>
    <col min="14359" max="14359" width="3" style="318" customWidth="1"/>
    <col min="14360" max="14369" width="2.109375" style="318" customWidth="1"/>
    <col min="14370" max="14370" width="4.109375" style="318" customWidth="1"/>
    <col min="14371" max="14371" width="3" style="318" customWidth="1"/>
    <col min="14372" max="14372" width="3.77734375" style="318" customWidth="1"/>
    <col min="14373" max="14375" width="2.6640625" style="318" customWidth="1"/>
    <col min="14376" max="14437" width="2.109375" style="318" customWidth="1"/>
    <col min="14438" max="14592" width="9" style="318"/>
    <col min="14593" max="14593" width="4.77734375" style="318" customWidth="1"/>
    <col min="14594" max="14614" width="2.109375" style="318" customWidth="1"/>
    <col min="14615" max="14615" width="3" style="318" customWidth="1"/>
    <col min="14616" max="14625" width="2.109375" style="318" customWidth="1"/>
    <col min="14626" max="14626" width="4.109375" style="318" customWidth="1"/>
    <col min="14627" max="14627" width="3" style="318" customWidth="1"/>
    <col min="14628" max="14628" width="3.77734375" style="318" customWidth="1"/>
    <col min="14629" max="14631" width="2.6640625" style="318" customWidth="1"/>
    <col min="14632" max="14693" width="2.109375" style="318" customWidth="1"/>
    <col min="14694" max="14848" width="9" style="318"/>
    <col min="14849" max="14849" width="4.77734375" style="318" customWidth="1"/>
    <col min="14850" max="14870" width="2.109375" style="318" customWidth="1"/>
    <col min="14871" max="14871" width="3" style="318" customWidth="1"/>
    <col min="14872" max="14881" width="2.109375" style="318" customWidth="1"/>
    <col min="14882" max="14882" width="4.109375" style="318" customWidth="1"/>
    <col min="14883" max="14883" width="3" style="318" customWidth="1"/>
    <col min="14884" max="14884" width="3.77734375" style="318" customWidth="1"/>
    <col min="14885" max="14887" width="2.6640625" style="318" customWidth="1"/>
    <col min="14888" max="14949" width="2.109375" style="318" customWidth="1"/>
    <col min="14950" max="15104" width="9" style="318"/>
    <col min="15105" max="15105" width="4.77734375" style="318" customWidth="1"/>
    <col min="15106" max="15126" width="2.109375" style="318" customWidth="1"/>
    <col min="15127" max="15127" width="3" style="318" customWidth="1"/>
    <col min="15128" max="15137" width="2.109375" style="318" customWidth="1"/>
    <col min="15138" max="15138" width="4.109375" style="318" customWidth="1"/>
    <col min="15139" max="15139" width="3" style="318" customWidth="1"/>
    <col min="15140" max="15140" width="3.77734375" style="318" customWidth="1"/>
    <col min="15141" max="15143" width="2.6640625" style="318" customWidth="1"/>
    <col min="15144" max="15205" width="2.109375" style="318" customWidth="1"/>
    <col min="15206" max="15360" width="9" style="318"/>
    <col min="15361" max="15361" width="4.77734375" style="318" customWidth="1"/>
    <col min="15362" max="15382" width="2.109375" style="318" customWidth="1"/>
    <col min="15383" max="15383" width="3" style="318" customWidth="1"/>
    <col min="15384" max="15393" width="2.109375" style="318" customWidth="1"/>
    <col min="15394" max="15394" width="4.109375" style="318" customWidth="1"/>
    <col min="15395" max="15395" width="3" style="318" customWidth="1"/>
    <col min="15396" max="15396" width="3.77734375" style="318" customWidth="1"/>
    <col min="15397" max="15399" width="2.6640625" style="318" customWidth="1"/>
    <col min="15400" max="15461" width="2.109375" style="318" customWidth="1"/>
    <col min="15462" max="15616" width="9" style="318"/>
    <col min="15617" max="15617" width="4.77734375" style="318" customWidth="1"/>
    <col min="15618" max="15638" width="2.109375" style="318" customWidth="1"/>
    <col min="15639" max="15639" width="3" style="318" customWidth="1"/>
    <col min="15640" max="15649" width="2.109375" style="318" customWidth="1"/>
    <col min="15650" max="15650" width="4.109375" style="318" customWidth="1"/>
    <col min="15651" max="15651" width="3" style="318" customWidth="1"/>
    <col min="15652" max="15652" width="3.77734375" style="318" customWidth="1"/>
    <col min="15653" max="15655" width="2.6640625" style="318" customWidth="1"/>
    <col min="15656" max="15717" width="2.109375" style="318" customWidth="1"/>
    <col min="15718" max="15872" width="9" style="318"/>
    <col min="15873" max="15873" width="4.77734375" style="318" customWidth="1"/>
    <col min="15874" max="15894" width="2.109375" style="318" customWidth="1"/>
    <col min="15895" max="15895" width="3" style="318" customWidth="1"/>
    <col min="15896" max="15905" width="2.109375" style="318" customWidth="1"/>
    <col min="15906" max="15906" width="4.109375" style="318" customWidth="1"/>
    <col min="15907" max="15907" width="3" style="318" customWidth="1"/>
    <col min="15908" max="15908" width="3.77734375" style="318" customWidth="1"/>
    <col min="15909" max="15911" width="2.6640625" style="318" customWidth="1"/>
    <col min="15912" max="15973" width="2.109375" style="318" customWidth="1"/>
    <col min="15974" max="16128" width="9" style="318"/>
    <col min="16129" max="16129" width="4.77734375" style="318" customWidth="1"/>
    <col min="16130" max="16150" width="2.109375" style="318" customWidth="1"/>
    <col min="16151" max="16151" width="3" style="318" customWidth="1"/>
    <col min="16152" max="16161" width="2.109375" style="318" customWidth="1"/>
    <col min="16162" max="16162" width="4.109375" style="318" customWidth="1"/>
    <col min="16163" max="16163" width="3" style="318" customWidth="1"/>
    <col min="16164" max="16164" width="3.77734375" style="318" customWidth="1"/>
    <col min="16165" max="16167" width="2.6640625" style="318" customWidth="1"/>
    <col min="16168" max="16229" width="2.109375" style="318" customWidth="1"/>
    <col min="16230" max="16384" width="9" style="318"/>
  </cols>
  <sheetData>
    <row r="1" spans="2:40" ht="18.600000000000001" customHeight="1" x14ac:dyDescent="0.15">
      <c r="AJ1" s="114" t="s">
        <v>309</v>
      </c>
    </row>
    <row r="2" spans="2:40" ht="18.600000000000001" customHeight="1" x14ac:dyDescent="0.15">
      <c r="B2" s="174"/>
      <c r="C2" s="574" t="s">
        <v>243</v>
      </c>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row>
    <row r="3" spans="2:40" ht="9" customHeight="1" thickBot="1" x14ac:dyDescent="0.2">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row>
    <row r="4" spans="2:40" ht="18.600000000000001" customHeight="1" thickBot="1" x14ac:dyDescent="0.2">
      <c r="B4" s="696" t="s">
        <v>310</v>
      </c>
      <c r="C4" s="697"/>
      <c r="D4" s="697"/>
      <c r="E4" s="697"/>
      <c r="F4" s="697"/>
      <c r="G4" s="697"/>
      <c r="H4" s="697"/>
      <c r="I4" s="697"/>
      <c r="J4" s="697"/>
      <c r="K4" s="698"/>
      <c r="L4" s="699" t="s">
        <v>311</v>
      </c>
      <c r="M4" s="699"/>
      <c r="N4" s="699"/>
      <c r="O4" s="699"/>
      <c r="P4" s="699"/>
      <c r="Q4" s="699"/>
      <c r="R4" s="699"/>
      <c r="S4" s="699"/>
      <c r="T4" s="699" t="s">
        <v>312</v>
      </c>
      <c r="U4" s="699"/>
      <c r="V4" s="699"/>
      <c r="W4" s="699"/>
      <c r="X4" s="699"/>
      <c r="Y4" s="699"/>
      <c r="Z4" s="699"/>
      <c r="AA4" s="699"/>
      <c r="AB4" s="699"/>
      <c r="AC4" s="699"/>
      <c r="AD4" s="699"/>
      <c r="AE4" s="699"/>
      <c r="AF4" s="699"/>
      <c r="AG4" s="699"/>
      <c r="AH4" s="699"/>
      <c r="AI4" s="699"/>
      <c r="AJ4" s="699"/>
      <c r="AK4" s="699"/>
      <c r="AL4" s="699"/>
      <c r="AM4" s="699"/>
      <c r="AN4" s="700"/>
    </row>
    <row r="5" spans="2:40" ht="18.600000000000001" customHeight="1" x14ac:dyDescent="0.15">
      <c r="B5" s="701" t="s">
        <v>313</v>
      </c>
      <c r="C5" s="702"/>
      <c r="D5" s="702"/>
      <c r="E5" s="702"/>
      <c r="F5" s="702"/>
      <c r="G5" s="702"/>
      <c r="H5" s="702"/>
      <c r="I5" s="702"/>
      <c r="J5" s="702"/>
      <c r="K5" s="703"/>
      <c r="L5" s="707">
        <f>【別紙４】車両購入明細一覧表!M15</f>
        <v>0</v>
      </c>
      <c r="M5" s="708"/>
      <c r="N5" s="708"/>
      <c r="O5" s="708"/>
      <c r="P5" s="708"/>
      <c r="Q5" s="708"/>
      <c r="R5" s="708"/>
      <c r="S5" s="709"/>
      <c r="T5" s="106"/>
      <c r="U5" s="107" t="s">
        <v>314</v>
      </c>
      <c r="V5" s="107"/>
      <c r="W5" s="107"/>
      <c r="X5" s="107"/>
      <c r="Y5" s="107"/>
      <c r="Z5" s="175"/>
      <c r="AA5" s="175"/>
      <c r="AB5" s="175"/>
      <c r="AC5" s="176"/>
      <c r="AD5" s="107"/>
      <c r="AE5" s="107"/>
      <c r="AF5" s="107"/>
      <c r="AG5" s="107"/>
      <c r="AH5" s="177"/>
      <c r="AI5" s="107"/>
      <c r="AJ5" s="710"/>
      <c r="AK5" s="710"/>
      <c r="AL5" s="710"/>
      <c r="AM5" s="107"/>
      <c r="AN5" s="178"/>
    </row>
    <row r="6" spans="2:40" ht="18.600000000000001" customHeight="1" x14ac:dyDescent="0.15">
      <c r="B6" s="704"/>
      <c r="C6" s="705"/>
      <c r="D6" s="705"/>
      <c r="E6" s="705"/>
      <c r="F6" s="705"/>
      <c r="G6" s="705"/>
      <c r="H6" s="705"/>
      <c r="I6" s="705"/>
      <c r="J6" s="705"/>
      <c r="K6" s="706"/>
      <c r="L6" s="685"/>
      <c r="M6" s="686"/>
      <c r="N6" s="686"/>
      <c r="O6" s="686"/>
      <c r="P6" s="686"/>
      <c r="Q6" s="686"/>
      <c r="R6" s="686"/>
      <c r="S6" s="687"/>
      <c r="T6" s="117"/>
      <c r="U6" s="114" t="s">
        <v>315</v>
      </c>
      <c r="Z6" s="268"/>
      <c r="AA6" s="268"/>
      <c r="AB6" s="268"/>
      <c r="AC6" s="179"/>
      <c r="AH6" s="180"/>
      <c r="AJ6" s="269"/>
      <c r="AK6" s="269"/>
      <c r="AL6" s="269"/>
      <c r="AN6" s="181"/>
    </row>
    <row r="7" spans="2:40" ht="18.600000000000001" customHeight="1" x14ac:dyDescent="0.15">
      <c r="B7" s="704"/>
      <c r="C7" s="705"/>
      <c r="D7" s="705"/>
      <c r="E7" s="705"/>
      <c r="F7" s="705"/>
      <c r="G7" s="705"/>
      <c r="H7" s="705"/>
      <c r="I7" s="705"/>
      <c r="J7" s="705"/>
      <c r="K7" s="706"/>
      <c r="L7" s="682">
        <f>【別紙４】車両購入明細一覧表!M16</f>
        <v>0</v>
      </c>
      <c r="M7" s="683"/>
      <c r="N7" s="683"/>
      <c r="O7" s="683"/>
      <c r="P7" s="683"/>
      <c r="Q7" s="683"/>
      <c r="R7" s="683"/>
      <c r="S7" s="684"/>
      <c r="T7" s="131"/>
      <c r="U7" s="132" t="s">
        <v>316</v>
      </c>
      <c r="V7" s="132"/>
      <c r="W7" s="132"/>
      <c r="X7" s="132"/>
      <c r="Y7" s="132"/>
      <c r="Z7" s="182"/>
      <c r="AA7" s="182"/>
      <c r="AB7" s="182"/>
      <c r="AC7" s="183"/>
      <c r="AD7" s="132"/>
      <c r="AE7" s="132"/>
      <c r="AF7" s="132"/>
      <c r="AG7" s="132"/>
      <c r="AH7" s="184"/>
      <c r="AI7" s="132"/>
      <c r="AJ7" s="688"/>
      <c r="AK7" s="688"/>
      <c r="AL7" s="688"/>
      <c r="AM7" s="132"/>
      <c r="AN7" s="185"/>
    </row>
    <row r="8" spans="2:40" ht="18.600000000000001" customHeight="1" x14ac:dyDescent="0.15">
      <c r="B8" s="704"/>
      <c r="C8" s="705"/>
      <c r="D8" s="705"/>
      <c r="E8" s="705"/>
      <c r="F8" s="705"/>
      <c r="G8" s="705"/>
      <c r="H8" s="705"/>
      <c r="I8" s="705"/>
      <c r="J8" s="705"/>
      <c r="K8" s="706"/>
      <c r="L8" s="685"/>
      <c r="M8" s="686"/>
      <c r="N8" s="686"/>
      <c r="O8" s="686"/>
      <c r="P8" s="686"/>
      <c r="Q8" s="686"/>
      <c r="R8" s="686"/>
      <c r="S8" s="687"/>
      <c r="T8" s="186"/>
      <c r="U8" s="114" t="s">
        <v>315</v>
      </c>
      <c r="V8" s="187"/>
      <c r="W8" s="187"/>
      <c r="X8" s="187"/>
      <c r="Y8" s="187"/>
      <c r="Z8" s="694"/>
      <c r="AA8" s="694"/>
      <c r="AB8" s="694"/>
      <c r="AC8" s="188"/>
      <c r="AD8" s="187"/>
      <c r="AE8" s="187"/>
      <c r="AF8" s="187"/>
      <c r="AG8" s="187"/>
      <c r="AH8" s="189"/>
      <c r="AI8" s="187"/>
      <c r="AJ8" s="695"/>
      <c r="AK8" s="695"/>
      <c r="AL8" s="695"/>
      <c r="AM8" s="187"/>
      <c r="AN8" s="190"/>
    </row>
    <row r="9" spans="2:40" ht="18.600000000000001" customHeight="1" x14ac:dyDescent="0.15">
      <c r="B9" s="704"/>
      <c r="C9" s="705"/>
      <c r="D9" s="705"/>
      <c r="E9" s="705"/>
      <c r="F9" s="705"/>
      <c r="G9" s="705"/>
      <c r="H9" s="705"/>
      <c r="I9" s="705"/>
      <c r="J9" s="705"/>
      <c r="K9" s="706"/>
      <c r="L9" s="682">
        <f>【別紙４】車両購入明細一覧表!M17</f>
        <v>0</v>
      </c>
      <c r="M9" s="683"/>
      <c r="N9" s="683"/>
      <c r="O9" s="683"/>
      <c r="P9" s="683"/>
      <c r="Q9" s="683"/>
      <c r="R9" s="683"/>
      <c r="S9" s="684"/>
      <c r="T9" s="131"/>
      <c r="U9" s="132" t="s">
        <v>317</v>
      </c>
      <c r="V9" s="132"/>
      <c r="W9" s="132"/>
      <c r="X9" s="132"/>
      <c r="Y9" s="132"/>
      <c r="Z9" s="182"/>
      <c r="AA9" s="182"/>
      <c r="AB9" s="182"/>
      <c r="AC9" s="183"/>
      <c r="AD9" s="132"/>
      <c r="AE9" s="132"/>
      <c r="AF9" s="132"/>
      <c r="AG9" s="132"/>
      <c r="AH9" s="184"/>
      <c r="AI9" s="132"/>
      <c r="AJ9" s="688"/>
      <c r="AK9" s="688"/>
      <c r="AL9" s="688"/>
      <c r="AM9" s="132"/>
      <c r="AN9" s="185"/>
    </row>
    <row r="10" spans="2:40" ht="18.600000000000001" customHeight="1" x14ac:dyDescent="0.15">
      <c r="B10" s="704"/>
      <c r="C10" s="705"/>
      <c r="D10" s="705"/>
      <c r="E10" s="705"/>
      <c r="F10" s="705"/>
      <c r="G10" s="705"/>
      <c r="H10" s="705"/>
      <c r="I10" s="705"/>
      <c r="J10" s="705"/>
      <c r="K10" s="706"/>
      <c r="L10" s="685"/>
      <c r="M10" s="686"/>
      <c r="N10" s="686"/>
      <c r="O10" s="686"/>
      <c r="P10" s="686"/>
      <c r="Q10" s="686"/>
      <c r="R10" s="686"/>
      <c r="S10" s="687"/>
      <c r="T10" s="186"/>
      <c r="U10" s="114" t="s">
        <v>315</v>
      </c>
      <c r="V10" s="187"/>
      <c r="W10" s="187"/>
      <c r="X10" s="187"/>
      <c r="Y10" s="187"/>
      <c r="Z10" s="694"/>
      <c r="AA10" s="694"/>
      <c r="AB10" s="694"/>
      <c r="AC10" s="188"/>
      <c r="AD10" s="187"/>
      <c r="AE10" s="187"/>
      <c r="AF10" s="187"/>
      <c r="AG10" s="187"/>
      <c r="AH10" s="189"/>
      <c r="AI10" s="187"/>
      <c r="AJ10" s="695"/>
      <c r="AK10" s="695"/>
      <c r="AL10" s="695"/>
      <c r="AM10" s="187"/>
      <c r="AN10" s="190"/>
    </row>
    <row r="11" spans="2:40" ht="18.600000000000001" customHeight="1" x14ac:dyDescent="0.15">
      <c r="B11" s="704"/>
      <c r="C11" s="705"/>
      <c r="D11" s="705"/>
      <c r="E11" s="705"/>
      <c r="F11" s="705"/>
      <c r="G11" s="705"/>
      <c r="H11" s="705"/>
      <c r="I11" s="705"/>
      <c r="J11" s="705"/>
      <c r="K11" s="706"/>
      <c r="L11" s="682">
        <f>【別紙４】車両購入明細一覧表!M18</f>
        <v>0</v>
      </c>
      <c r="M11" s="683"/>
      <c r="N11" s="683"/>
      <c r="O11" s="683"/>
      <c r="P11" s="683"/>
      <c r="Q11" s="683"/>
      <c r="R11" s="683"/>
      <c r="S11" s="684"/>
      <c r="T11" s="131"/>
      <c r="U11" s="132" t="s">
        <v>318</v>
      </c>
      <c r="V11" s="132"/>
      <c r="W11" s="132"/>
      <c r="X11" s="132"/>
      <c r="Y11" s="132"/>
      <c r="Z11" s="182"/>
      <c r="AA11" s="182"/>
      <c r="AB11" s="182"/>
      <c r="AC11" s="183"/>
      <c r="AD11" s="132"/>
      <c r="AE11" s="132"/>
      <c r="AF11" s="132"/>
      <c r="AG11" s="132"/>
      <c r="AH11" s="184"/>
      <c r="AI11" s="132"/>
      <c r="AJ11" s="688"/>
      <c r="AK11" s="688"/>
      <c r="AL11" s="688"/>
      <c r="AM11" s="132"/>
      <c r="AN11" s="185"/>
    </row>
    <row r="12" spans="2:40" ht="18.600000000000001" customHeight="1" x14ac:dyDescent="0.15">
      <c r="B12" s="704"/>
      <c r="C12" s="705"/>
      <c r="D12" s="705"/>
      <c r="E12" s="705"/>
      <c r="F12" s="705"/>
      <c r="G12" s="705"/>
      <c r="H12" s="705"/>
      <c r="I12" s="705"/>
      <c r="J12" s="705"/>
      <c r="K12" s="706"/>
      <c r="L12" s="685"/>
      <c r="M12" s="686"/>
      <c r="N12" s="686"/>
      <c r="O12" s="686"/>
      <c r="P12" s="686"/>
      <c r="Q12" s="686"/>
      <c r="R12" s="686"/>
      <c r="S12" s="687"/>
      <c r="T12" s="186"/>
      <c r="U12" s="114" t="s">
        <v>315</v>
      </c>
      <c r="V12" s="187"/>
      <c r="W12" s="187"/>
      <c r="X12" s="187"/>
      <c r="Y12" s="187"/>
      <c r="Z12" s="694"/>
      <c r="AA12" s="694"/>
      <c r="AB12" s="694"/>
      <c r="AC12" s="188"/>
      <c r="AD12" s="187"/>
      <c r="AE12" s="187"/>
      <c r="AF12" s="187"/>
      <c r="AG12" s="187"/>
      <c r="AH12" s="189"/>
      <c r="AI12" s="187"/>
      <c r="AJ12" s="695"/>
      <c r="AK12" s="695"/>
      <c r="AL12" s="695"/>
      <c r="AM12" s="187"/>
      <c r="AN12" s="190"/>
    </row>
    <row r="13" spans="2:40" ht="18.600000000000001" customHeight="1" x14ac:dyDescent="0.15">
      <c r="B13" s="704"/>
      <c r="C13" s="705"/>
      <c r="D13" s="705"/>
      <c r="E13" s="705"/>
      <c r="F13" s="705"/>
      <c r="G13" s="705"/>
      <c r="H13" s="705"/>
      <c r="I13" s="705"/>
      <c r="J13" s="705"/>
      <c r="K13" s="706"/>
      <c r="L13" s="682">
        <f>【別紙４】車両購入明細一覧表!M19</f>
        <v>0</v>
      </c>
      <c r="M13" s="683"/>
      <c r="N13" s="683"/>
      <c r="O13" s="683"/>
      <c r="P13" s="683"/>
      <c r="Q13" s="683"/>
      <c r="R13" s="683"/>
      <c r="S13" s="684"/>
      <c r="T13" s="131"/>
      <c r="U13" s="132" t="s">
        <v>455</v>
      </c>
      <c r="V13" s="132"/>
      <c r="W13" s="132"/>
      <c r="X13" s="132"/>
      <c r="Y13" s="132"/>
      <c r="Z13" s="182"/>
      <c r="AA13" s="182"/>
      <c r="AB13" s="182"/>
      <c r="AC13" s="183"/>
      <c r="AD13" s="132"/>
      <c r="AE13" s="132"/>
      <c r="AF13" s="132"/>
      <c r="AG13" s="132"/>
      <c r="AH13" s="184"/>
      <c r="AI13" s="132"/>
      <c r="AJ13" s="688"/>
      <c r="AK13" s="688"/>
      <c r="AL13" s="688"/>
      <c r="AM13" s="132"/>
      <c r="AN13" s="185"/>
    </row>
    <row r="14" spans="2:40" ht="18.600000000000001" customHeight="1" x14ac:dyDescent="0.15">
      <c r="B14" s="704"/>
      <c r="C14" s="705"/>
      <c r="D14" s="705"/>
      <c r="E14" s="705"/>
      <c r="F14" s="705"/>
      <c r="G14" s="705"/>
      <c r="H14" s="705"/>
      <c r="I14" s="705"/>
      <c r="J14" s="705"/>
      <c r="K14" s="706"/>
      <c r="L14" s="685"/>
      <c r="M14" s="686"/>
      <c r="N14" s="686"/>
      <c r="O14" s="686"/>
      <c r="P14" s="686"/>
      <c r="Q14" s="686"/>
      <c r="R14" s="686"/>
      <c r="S14" s="687"/>
      <c r="T14" s="186"/>
      <c r="U14" s="114" t="s">
        <v>315</v>
      </c>
      <c r="V14" s="187"/>
      <c r="W14" s="187"/>
      <c r="X14" s="187"/>
      <c r="Y14" s="187"/>
      <c r="Z14" s="694"/>
      <c r="AA14" s="694"/>
      <c r="AB14" s="694"/>
      <c r="AC14" s="188"/>
      <c r="AD14" s="187"/>
      <c r="AE14" s="187"/>
      <c r="AF14" s="187"/>
      <c r="AG14" s="187"/>
      <c r="AH14" s="189"/>
      <c r="AI14" s="187"/>
      <c r="AJ14" s="695"/>
      <c r="AK14" s="695"/>
      <c r="AL14" s="695"/>
      <c r="AM14" s="187"/>
      <c r="AN14" s="190"/>
    </row>
    <row r="15" spans="2:40" ht="18.600000000000001" customHeight="1" x14ac:dyDescent="0.15">
      <c r="B15" s="704"/>
      <c r="C15" s="705"/>
      <c r="D15" s="705"/>
      <c r="E15" s="705"/>
      <c r="F15" s="705"/>
      <c r="G15" s="705"/>
      <c r="H15" s="705"/>
      <c r="I15" s="705"/>
      <c r="J15" s="705"/>
      <c r="K15" s="706"/>
      <c r="L15" s="682">
        <f>AJ15</f>
        <v>90000</v>
      </c>
      <c r="M15" s="683"/>
      <c r="N15" s="683"/>
      <c r="O15" s="683"/>
      <c r="P15" s="683"/>
      <c r="Q15" s="683"/>
      <c r="R15" s="683"/>
      <c r="S15" s="684"/>
      <c r="T15" s="131"/>
      <c r="U15" s="132" t="s">
        <v>319</v>
      </c>
      <c r="V15" s="132"/>
      <c r="W15" s="132"/>
      <c r="X15" s="132"/>
      <c r="Y15" s="132"/>
      <c r="Z15" s="182"/>
      <c r="AA15" s="182"/>
      <c r="AB15" s="182"/>
      <c r="AC15" s="183"/>
      <c r="AD15" s="132"/>
      <c r="AE15" s="132"/>
      <c r="AF15" s="132"/>
      <c r="AG15" s="132"/>
      <c r="AH15" s="184"/>
      <c r="AI15" s="132"/>
      <c r="AJ15" s="688">
        <v>90000</v>
      </c>
      <c r="AK15" s="688"/>
      <c r="AL15" s="688"/>
      <c r="AM15" s="132" t="s">
        <v>203</v>
      </c>
      <c r="AN15" s="185"/>
    </row>
    <row r="16" spans="2:40" ht="18.600000000000001" customHeight="1" x14ac:dyDescent="0.15">
      <c r="B16" s="704"/>
      <c r="C16" s="705"/>
      <c r="D16" s="705"/>
      <c r="E16" s="705"/>
      <c r="F16" s="705"/>
      <c r="G16" s="705"/>
      <c r="H16" s="705"/>
      <c r="I16" s="705"/>
      <c r="J16" s="705"/>
      <c r="K16" s="706"/>
      <c r="L16" s="685"/>
      <c r="M16" s="686"/>
      <c r="N16" s="686"/>
      <c r="O16" s="686"/>
      <c r="P16" s="686"/>
      <c r="Q16" s="686"/>
      <c r="R16" s="686"/>
      <c r="S16" s="687"/>
      <c r="T16" s="117"/>
      <c r="Z16" s="689"/>
      <c r="AA16" s="689"/>
      <c r="AB16" s="689"/>
      <c r="AC16" s="179"/>
      <c r="AH16" s="180"/>
      <c r="AJ16" s="690"/>
      <c r="AK16" s="690"/>
      <c r="AL16" s="690"/>
      <c r="AN16" s="181"/>
    </row>
    <row r="17" spans="2:40" ht="18.600000000000001" customHeight="1" thickBot="1" x14ac:dyDescent="0.2">
      <c r="B17" s="666" t="s">
        <v>320</v>
      </c>
      <c r="C17" s="667"/>
      <c r="D17" s="667"/>
      <c r="E17" s="667"/>
      <c r="F17" s="667"/>
      <c r="G17" s="667"/>
      <c r="H17" s="667"/>
      <c r="I17" s="667"/>
      <c r="J17" s="667"/>
      <c r="K17" s="668"/>
      <c r="L17" s="669">
        <f>SUM(L5:S16)</f>
        <v>90000</v>
      </c>
      <c r="M17" s="670"/>
      <c r="N17" s="670"/>
      <c r="O17" s="670"/>
      <c r="P17" s="670"/>
      <c r="Q17" s="670"/>
      <c r="R17" s="670"/>
      <c r="S17" s="671"/>
      <c r="T17" s="191"/>
      <c r="U17" s="192"/>
      <c r="V17" s="192"/>
      <c r="W17" s="192"/>
      <c r="X17" s="192"/>
      <c r="Y17" s="192"/>
      <c r="Z17" s="193"/>
      <c r="AA17" s="193"/>
      <c r="AB17" s="193"/>
      <c r="AC17" s="194"/>
      <c r="AD17" s="192"/>
      <c r="AE17" s="192"/>
      <c r="AF17" s="192"/>
      <c r="AG17" s="192"/>
      <c r="AH17" s="195"/>
      <c r="AI17" s="192"/>
      <c r="AJ17" s="137"/>
      <c r="AK17" s="137"/>
      <c r="AL17" s="137"/>
      <c r="AM17" s="192"/>
      <c r="AN17" s="196"/>
    </row>
    <row r="18" spans="2:40" ht="18.600000000000001" customHeight="1" x14ac:dyDescent="0.15">
      <c r="B18" s="672" t="s">
        <v>321</v>
      </c>
      <c r="C18" s="673"/>
      <c r="D18" s="673"/>
      <c r="E18" s="673"/>
      <c r="F18" s="673"/>
      <c r="G18" s="673"/>
      <c r="H18" s="673"/>
      <c r="I18" s="673"/>
      <c r="J18" s="673"/>
      <c r="K18" s="673"/>
      <c r="L18" s="677">
        <f>SUM(AJ28:AM29)</f>
        <v>0</v>
      </c>
      <c r="M18" s="678"/>
      <c r="N18" s="678"/>
      <c r="O18" s="678"/>
      <c r="P18" s="678"/>
      <c r="Q18" s="678"/>
      <c r="R18" s="678"/>
      <c r="S18" s="678"/>
      <c r="T18" s="679" t="s">
        <v>312</v>
      </c>
      <c r="U18" s="680"/>
      <c r="V18" s="680"/>
      <c r="W18" s="680"/>
      <c r="X18" s="680"/>
      <c r="Y18" s="680"/>
      <c r="Z18" s="680"/>
      <c r="AA18" s="680"/>
      <c r="AB18" s="680"/>
      <c r="AC18" s="680"/>
      <c r="AD18" s="680"/>
      <c r="AE18" s="680"/>
      <c r="AF18" s="680"/>
      <c r="AG18" s="680"/>
      <c r="AH18" s="680"/>
      <c r="AI18" s="680"/>
      <c r="AJ18" s="691" t="s">
        <v>322</v>
      </c>
      <c r="AK18" s="692"/>
      <c r="AL18" s="692"/>
      <c r="AM18" s="692"/>
      <c r="AN18" s="693"/>
    </row>
    <row r="19" spans="2:40" ht="18.600000000000001" customHeight="1" x14ac:dyDescent="0.15">
      <c r="B19" s="674"/>
      <c r="C19" s="675"/>
      <c r="D19" s="675"/>
      <c r="E19" s="675"/>
      <c r="F19" s="675"/>
      <c r="G19" s="675"/>
      <c r="H19" s="675"/>
      <c r="I19" s="675"/>
      <c r="J19" s="675"/>
      <c r="K19" s="675"/>
      <c r="L19" s="622"/>
      <c r="M19" s="623"/>
      <c r="N19" s="623"/>
      <c r="O19" s="623"/>
      <c r="P19" s="623"/>
      <c r="Q19" s="623"/>
      <c r="R19" s="623"/>
      <c r="S19" s="623"/>
      <c r="T19" s="656" t="s">
        <v>323</v>
      </c>
      <c r="U19" s="657"/>
      <c r="V19" s="657"/>
      <c r="W19" s="657"/>
      <c r="X19" s="657"/>
      <c r="Y19" s="657"/>
      <c r="Z19" s="657"/>
      <c r="AA19" s="657"/>
      <c r="AB19" s="657"/>
      <c r="AC19" s="657"/>
      <c r="AD19" s="657"/>
      <c r="AE19" s="657"/>
      <c r="AF19" s="657"/>
      <c r="AG19" s="657"/>
      <c r="AH19" s="657"/>
      <c r="AI19" s="657"/>
      <c r="AJ19" s="658"/>
      <c r="AK19" s="659"/>
      <c r="AL19" s="659"/>
      <c r="AM19" s="659"/>
      <c r="AN19" s="197" t="s">
        <v>183</v>
      </c>
    </row>
    <row r="20" spans="2:40" ht="18.600000000000001" customHeight="1" x14ac:dyDescent="0.15">
      <c r="B20" s="676"/>
      <c r="C20" s="675"/>
      <c r="D20" s="675"/>
      <c r="E20" s="675"/>
      <c r="F20" s="675"/>
      <c r="G20" s="675"/>
      <c r="H20" s="675"/>
      <c r="I20" s="675"/>
      <c r="J20" s="675"/>
      <c r="K20" s="675"/>
      <c r="L20" s="622"/>
      <c r="M20" s="623"/>
      <c r="N20" s="623"/>
      <c r="O20" s="623"/>
      <c r="P20" s="623"/>
      <c r="Q20" s="623"/>
      <c r="R20" s="623"/>
      <c r="S20" s="623"/>
      <c r="T20" s="656" t="s">
        <v>324</v>
      </c>
      <c r="U20" s="657"/>
      <c r="V20" s="657"/>
      <c r="W20" s="657"/>
      <c r="X20" s="657"/>
      <c r="Y20" s="657"/>
      <c r="Z20" s="657"/>
      <c r="AA20" s="657"/>
      <c r="AB20" s="657"/>
      <c r="AC20" s="657"/>
      <c r="AD20" s="657"/>
      <c r="AE20" s="657"/>
      <c r="AF20" s="657"/>
      <c r="AG20" s="657"/>
      <c r="AH20" s="657"/>
      <c r="AI20" s="657"/>
      <c r="AJ20" s="658"/>
      <c r="AK20" s="659"/>
      <c r="AL20" s="659"/>
      <c r="AM20" s="659"/>
      <c r="AN20" s="197" t="s">
        <v>183</v>
      </c>
    </row>
    <row r="21" spans="2:40" ht="24" customHeight="1" x14ac:dyDescent="0.15">
      <c r="B21" s="676"/>
      <c r="C21" s="675"/>
      <c r="D21" s="675"/>
      <c r="E21" s="675"/>
      <c r="F21" s="675"/>
      <c r="G21" s="675"/>
      <c r="H21" s="675"/>
      <c r="I21" s="675"/>
      <c r="J21" s="675"/>
      <c r="K21" s="675"/>
      <c r="L21" s="622"/>
      <c r="M21" s="623"/>
      <c r="N21" s="623"/>
      <c r="O21" s="623"/>
      <c r="P21" s="623"/>
      <c r="Q21" s="623"/>
      <c r="R21" s="623"/>
      <c r="S21" s="623"/>
      <c r="T21" s="681" t="s">
        <v>325</v>
      </c>
      <c r="U21" s="657"/>
      <c r="V21" s="657"/>
      <c r="W21" s="657"/>
      <c r="X21" s="657"/>
      <c r="Y21" s="657"/>
      <c r="Z21" s="657"/>
      <c r="AA21" s="657"/>
      <c r="AB21" s="657"/>
      <c r="AC21" s="657"/>
      <c r="AD21" s="657"/>
      <c r="AE21" s="657"/>
      <c r="AF21" s="657"/>
      <c r="AG21" s="657"/>
      <c r="AH21" s="657"/>
      <c r="AI21" s="657"/>
      <c r="AJ21" s="658"/>
      <c r="AK21" s="659"/>
      <c r="AL21" s="659"/>
      <c r="AM21" s="659"/>
      <c r="AN21" s="197" t="s">
        <v>183</v>
      </c>
    </row>
    <row r="22" spans="2:40" ht="18.600000000000001" customHeight="1" x14ac:dyDescent="0.15">
      <c r="B22" s="676"/>
      <c r="C22" s="675"/>
      <c r="D22" s="675"/>
      <c r="E22" s="675"/>
      <c r="F22" s="675"/>
      <c r="G22" s="675"/>
      <c r="H22" s="675"/>
      <c r="I22" s="675"/>
      <c r="J22" s="675"/>
      <c r="K22" s="675"/>
      <c r="L22" s="622"/>
      <c r="M22" s="623"/>
      <c r="N22" s="623"/>
      <c r="O22" s="623"/>
      <c r="P22" s="623"/>
      <c r="Q22" s="623"/>
      <c r="R22" s="623"/>
      <c r="S22" s="623"/>
      <c r="T22" s="656" t="s">
        <v>326</v>
      </c>
      <c r="U22" s="657"/>
      <c r="V22" s="657"/>
      <c r="W22" s="657"/>
      <c r="X22" s="657"/>
      <c r="Y22" s="657"/>
      <c r="Z22" s="657"/>
      <c r="AA22" s="657"/>
      <c r="AB22" s="657"/>
      <c r="AC22" s="657"/>
      <c r="AD22" s="657"/>
      <c r="AE22" s="657"/>
      <c r="AF22" s="657"/>
      <c r="AG22" s="657"/>
      <c r="AH22" s="657"/>
      <c r="AI22" s="657"/>
      <c r="AJ22" s="658"/>
      <c r="AK22" s="659"/>
      <c r="AL22" s="659"/>
      <c r="AM22" s="659"/>
      <c r="AN22" s="197" t="s">
        <v>183</v>
      </c>
    </row>
    <row r="23" spans="2:40" ht="18.600000000000001" customHeight="1" x14ac:dyDescent="0.15">
      <c r="B23" s="676"/>
      <c r="C23" s="675"/>
      <c r="D23" s="675"/>
      <c r="E23" s="675"/>
      <c r="F23" s="675"/>
      <c r="G23" s="675"/>
      <c r="H23" s="675"/>
      <c r="I23" s="675"/>
      <c r="J23" s="675"/>
      <c r="K23" s="675"/>
      <c r="L23" s="622"/>
      <c r="M23" s="623"/>
      <c r="N23" s="623"/>
      <c r="O23" s="623"/>
      <c r="P23" s="623"/>
      <c r="Q23" s="623"/>
      <c r="R23" s="623"/>
      <c r="S23" s="623"/>
      <c r="T23" s="656" t="s">
        <v>327</v>
      </c>
      <c r="U23" s="657"/>
      <c r="V23" s="657"/>
      <c r="W23" s="657"/>
      <c r="X23" s="657"/>
      <c r="Y23" s="657"/>
      <c r="Z23" s="657"/>
      <c r="AA23" s="657"/>
      <c r="AB23" s="657"/>
      <c r="AC23" s="657"/>
      <c r="AD23" s="657"/>
      <c r="AE23" s="657"/>
      <c r="AF23" s="657"/>
      <c r="AG23" s="657"/>
      <c r="AH23" s="657"/>
      <c r="AI23" s="657"/>
      <c r="AJ23" s="658"/>
      <c r="AK23" s="659"/>
      <c r="AL23" s="659"/>
      <c r="AM23" s="659"/>
      <c r="AN23" s="197" t="s">
        <v>183</v>
      </c>
    </row>
    <row r="24" spans="2:40" ht="18.600000000000001" customHeight="1" x14ac:dyDescent="0.15">
      <c r="B24" s="676"/>
      <c r="C24" s="675"/>
      <c r="D24" s="675"/>
      <c r="E24" s="675"/>
      <c r="F24" s="675"/>
      <c r="G24" s="675"/>
      <c r="H24" s="675"/>
      <c r="I24" s="675"/>
      <c r="J24" s="675"/>
      <c r="K24" s="675"/>
      <c r="L24" s="622"/>
      <c r="M24" s="623"/>
      <c r="N24" s="623"/>
      <c r="O24" s="623"/>
      <c r="P24" s="623"/>
      <c r="Q24" s="623"/>
      <c r="R24" s="623"/>
      <c r="S24" s="623"/>
      <c r="T24" s="656" t="s">
        <v>328</v>
      </c>
      <c r="U24" s="657"/>
      <c r="V24" s="657"/>
      <c r="W24" s="657"/>
      <c r="X24" s="657"/>
      <c r="Y24" s="657"/>
      <c r="Z24" s="657"/>
      <c r="AA24" s="657"/>
      <c r="AB24" s="657"/>
      <c r="AC24" s="657"/>
      <c r="AD24" s="657"/>
      <c r="AE24" s="657"/>
      <c r="AF24" s="657"/>
      <c r="AG24" s="657"/>
      <c r="AH24" s="657"/>
      <c r="AI24" s="657"/>
      <c r="AJ24" s="658"/>
      <c r="AK24" s="659"/>
      <c r="AL24" s="659"/>
      <c r="AM24" s="659"/>
      <c r="AN24" s="197" t="s">
        <v>183</v>
      </c>
    </row>
    <row r="25" spans="2:40" ht="18.600000000000001" customHeight="1" x14ac:dyDescent="0.15">
      <c r="B25" s="676"/>
      <c r="C25" s="675"/>
      <c r="D25" s="675"/>
      <c r="E25" s="675"/>
      <c r="F25" s="675"/>
      <c r="G25" s="675"/>
      <c r="H25" s="675"/>
      <c r="I25" s="675"/>
      <c r="J25" s="675"/>
      <c r="K25" s="675"/>
      <c r="L25" s="622"/>
      <c r="M25" s="623"/>
      <c r="N25" s="623"/>
      <c r="O25" s="623"/>
      <c r="P25" s="623"/>
      <c r="Q25" s="623"/>
      <c r="R25" s="623"/>
      <c r="S25" s="623"/>
      <c r="T25" s="656" t="s">
        <v>329</v>
      </c>
      <c r="U25" s="657"/>
      <c r="V25" s="657"/>
      <c r="W25" s="657"/>
      <c r="X25" s="657"/>
      <c r="Y25" s="657"/>
      <c r="Z25" s="657"/>
      <c r="AA25" s="657"/>
      <c r="AB25" s="657"/>
      <c r="AC25" s="657"/>
      <c r="AD25" s="657"/>
      <c r="AE25" s="657"/>
      <c r="AF25" s="657"/>
      <c r="AG25" s="657"/>
      <c r="AH25" s="657"/>
      <c r="AI25" s="657"/>
      <c r="AJ25" s="658"/>
      <c r="AK25" s="659"/>
      <c r="AL25" s="659"/>
      <c r="AM25" s="659"/>
      <c r="AN25" s="197" t="s">
        <v>183</v>
      </c>
    </row>
    <row r="26" spans="2:40" ht="18.600000000000001" customHeight="1" x14ac:dyDescent="0.15">
      <c r="B26" s="676"/>
      <c r="C26" s="675"/>
      <c r="D26" s="675"/>
      <c r="E26" s="675"/>
      <c r="F26" s="675"/>
      <c r="G26" s="675"/>
      <c r="H26" s="675"/>
      <c r="I26" s="675"/>
      <c r="J26" s="675"/>
      <c r="K26" s="675"/>
      <c r="L26" s="622"/>
      <c r="M26" s="623"/>
      <c r="N26" s="623"/>
      <c r="O26" s="623"/>
      <c r="P26" s="623"/>
      <c r="Q26" s="623"/>
      <c r="R26" s="623"/>
      <c r="S26" s="623"/>
      <c r="T26" s="656" t="s">
        <v>330</v>
      </c>
      <c r="U26" s="657"/>
      <c r="V26" s="657"/>
      <c r="W26" s="657"/>
      <c r="X26" s="657"/>
      <c r="Y26" s="657"/>
      <c r="Z26" s="657"/>
      <c r="AA26" s="657"/>
      <c r="AB26" s="657"/>
      <c r="AC26" s="657"/>
      <c r="AD26" s="657"/>
      <c r="AE26" s="657"/>
      <c r="AF26" s="657"/>
      <c r="AG26" s="657"/>
      <c r="AH26" s="657"/>
      <c r="AI26" s="657"/>
      <c r="AJ26" s="658"/>
      <c r="AK26" s="659"/>
      <c r="AL26" s="659"/>
      <c r="AM26" s="659"/>
      <c r="AN26" s="197" t="s">
        <v>183</v>
      </c>
    </row>
    <row r="27" spans="2:40" ht="18.600000000000001" customHeight="1" x14ac:dyDescent="0.15">
      <c r="B27" s="676"/>
      <c r="C27" s="675"/>
      <c r="D27" s="675"/>
      <c r="E27" s="675"/>
      <c r="F27" s="675"/>
      <c r="G27" s="675"/>
      <c r="H27" s="675"/>
      <c r="I27" s="675"/>
      <c r="J27" s="675"/>
      <c r="K27" s="675"/>
      <c r="L27" s="622"/>
      <c r="M27" s="623"/>
      <c r="N27" s="623"/>
      <c r="O27" s="623"/>
      <c r="P27" s="623"/>
      <c r="Q27" s="623"/>
      <c r="R27" s="623"/>
      <c r="S27" s="623"/>
      <c r="T27" s="656" t="s">
        <v>331</v>
      </c>
      <c r="U27" s="657"/>
      <c r="V27" s="657"/>
      <c r="W27" s="657"/>
      <c r="X27" s="657"/>
      <c r="Y27" s="657"/>
      <c r="Z27" s="657"/>
      <c r="AA27" s="657"/>
      <c r="AB27" s="657"/>
      <c r="AC27" s="657"/>
      <c r="AD27" s="657"/>
      <c r="AE27" s="657"/>
      <c r="AF27" s="657"/>
      <c r="AG27" s="657"/>
      <c r="AH27" s="657"/>
      <c r="AI27" s="657"/>
      <c r="AJ27" s="658"/>
      <c r="AK27" s="659"/>
      <c r="AL27" s="659"/>
      <c r="AM27" s="659"/>
      <c r="AN27" s="197" t="s">
        <v>183</v>
      </c>
    </row>
    <row r="28" spans="2:40" ht="18.600000000000001" customHeight="1" x14ac:dyDescent="0.15">
      <c r="B28" s="676"/>
      <c r="C28" s="675"/>
      <c r="D28" s="675"/>
      <c r="E28" s="675"/>
      <c r="F28" s="675"/>
      <c r="G28" s="675"/>
      <c r="H28" s="675"/>
      <c r="I28" s="675"/>
      <c r="J28" s="675"/>
      <c r="K28" s="675"/>
      <c r="L28" s="622"/>
      <c r="M28" s="623"/>
      <c r="N28" s="623"/>
      <c r="O28" s="623"/>
      <c r="P28" s="623"/>
      <c r="Q28" s="623"/>
      <c r="R28" s="623"/>
      <c r="S28" s="623"/>
      <c r="T28" s="656" t="s">
        <v>332</v>
      </c>
      <c r="U28" s="657"/>
      <c r="V28" s="657"/>
      <c r="W28" s="657"/>
      <c r="X28" s="657"/>
      <c r="Y28" s="657"/>
      <c r="Z28" s="657"/>
      <c r="AA28" s="657"/>
      <c r="AB28" s="657"/>
      <c r="AC28" s="657"/>
      <c r="AD28" s="657"/>
      <c r="AE28" s="657"/>
      <c r="AF28" s="657"/>
      <c r="AG28" s="657"/>
      <c r="AH28" s="657"/>
      <c r="AI28" s="657"/>
      <c r="AJ28" s="660">
        <f>SUM(AJ19:AM27)</f>
        <v>0</v>
      </c>
      <c r="AK28" s="661"/>
      <c r="AL28" s="661"/>
      <c r="AM28" s="661"/>
      <c r="AN28" s="197" t="s">
        <v>183</v>
      </c>
    </row>
    <row r="29" spans="2:40" ht="18.600000000000001" customHeight="1" x14ac:dyDescent="0.15">
      <c r="B29" s="676"/>
      <c r="C29" s="675"/>
      <c r="D29" s="675"/>
      <c r="E29" s="675"/>
      <c r="F29" s="675"/>
      <c r="G29" s="675"/>
      <c r="H29" s="675"/>
      <c r="I29" s="675"/>
      <c r="J29" s="675"/>
      <c r="K29" s="675"/>
      <c r="L29" s="622"/>
      <c r="M29" s="623"/>
      <c r="N29" s="623"/>
      <c r="O29" s="623"/>
      <c r="P29" s="623"/>
      <c r="Q29" s="623"/>
      <c r="R29" s="623"/>
      <c r="S29" s="623"/>
      <c r="T29" s="662" t="s">
        <v>204</v>
      </c>
      <c r="U29" s="663"/>
      <c r="V29" s="663"/>
      <c r="W29" s="663"/>
      <c r="X29" s="663"/>
      <c r="Y29" s="663"/>
      <c r="Z29" s="663"/>
      <c r="AA29" s="663"/>
      <c r="AB29" s="663"/>
      <c r="AC29" s="663"/>
      <c r="AD29" s="663"/>
      <c r="AE29" s="663"/>
      <c r="AF29" s="663"/>
      <c r="AG29" s="663"/>
      <c r="AH29" s="663"/>
      <c r="AI29" s="663"/>
      <c r="AJ29" s="664">
        <f>AJ28*0.1</f>
        <v>0</v>
      </c>
      <c r="AK29" s="665"/>
      <c r="AL29" s="665"/>
      <c r="AM29" s="665"/>
      <c r="AN29" s="190" t="s">
        <v>183</v>
      </c>
    </row>
    <row r="30" spans="2:40" ht="18.600000000000001" customHeight="1" thickBot="1" x14ac:dyDescent="0.2">
      <c r="B30" s="646" t="s">
        <v>333</v>
      </c>
      <c r="C30" s="647"/>
      <c r="D30" s="647"/>
      <c r="E30" s="647"/>
      <c r="F30" s="647"/>
      <c r="G30" s="647"/>
      <c r="H30" s="647"/>
      <c r="I30" s="647"/>
      <c r="J30" s="647"/>
      <c r="K30" s="648"/>
      <c r="L30" s="649">
        <f>SUM(L17:S29)</f>
        <v>90000</v>
      </c>
      <c r="M30" s="650"/>
      <c r="N30" s="650"/>
      <c r="O30" s="650"/>
      <c r="P30" s="650"/>
      <c r="Q30" s="650"/>
      <c r="R30" s="650"/>
      <c r="S30" s="650"/>
      <c r="T30" s="191"/>
      <c r="U30" s="195"/>
      <c r="V30" s="192"/>
      <c r="W30" s="192"/>
      <c r="X30" s="192"/>
      <c r="Y30" s="192"/>
      <c r="Z30" s="192"/>
      <c r="AA30" s="192"/>
      <c r="AB30" s="192"/>
      <c r="AC30" s="137">
        <f>ROUNDDOWN(U32*0.05,0)</f>
        <v>0</v>
      </c>
      <c r="AD30" s="192"/>
      <c r="AE30" s="195"/>
      <c r="AF30" s="192"/>
      <c r="AG30" s="192"/>
      <c r="AH30" s="192"/>
      <c r="AI30" s="192"/>
      <c r="AJ30" s="192"/>
      <c r="AK30" s="192"/>
      <c r="AL30" s="192"/>
      <c r="AM30" s="192"/>
      <c r="AN30" s="196"/>
    </row>
    <row r="31" spans="2:40" ht="29.25" customHeight="1" thickBot="1" x14ac:dyDescent="0.2">
      <c r="B31" s="651" t="s">
        <v>334</v>
      </c>
      <c r="C31" s="652"/>
      <c r="D31" s="652"/>
      <c r="E31" s="652"/>
      <c r="F31" s="652"/>
      <c r="G31" s="652"/>
      <c r="H31" s="652"/>
      <c r="I31" s="652"/>
      <c r="J31" s="652"/>
      <c r="K31" s="653"/>
      <c r="L31" s="654">
        <f>SUM(【別紙２】車両費等明細!B59+'【別紙３－１】運転資金'!N34+'【別紙３－２】保険料等'!L30:S30)</f>
        <v>90000</v>
      </c>
      <c r="M31" s="655"/>
      <c r="N31" s="655"/>
      <c r="O31" s="655"/>
      <c r="P31" s="655"/>
      <c r="Q31" s="655"/>
      <c r="R31" s="655"/>
      <c r="S31" s="655"/>
      <c r="T31" s="111"/>
      <c r="U31" s="110"/>
      <c r="V31" s="110"/>
      <c r="W31" s="110"/>
      <c r="X31" s="110"/>
      <c r="Y31" s="110"/>
      <c r="Z31" s="110"/>
      <c r="AA31" s="110"/>
      <c r="AB31" s="110"/>
      <c r="AC31" s="110"/>
      <c r="AD31" s="110"/>
      <c r="AE31" s="110"/>
      <c r="AF31" s="110"/>
      <c r="AG31" s="110"/>
      <c r="AH31" s="110"/>
      <c r="AI31" s="110"/>
      <c r="AJ31" s="110"/>
      <c r="AK31" s="110"/>
      <c r="AL31" s="110"/>
      <c r="AM31" s="110"/>
      <c r="AN31" s="198"/>
    </row>
    <row r="32" spans="2:40" ht="11.25" customHeight="1" x14ac:dyDescent="0.15">
      <c r="B32" s="114"/>
      <c r="C32" s="114"/>
      <c r="D32" s="114"/>
      <c r="E32" s="114"/>
      <c r="F32" s="114"/>
      <c r="G32" s="114"/>
      <c r="H32" s="114"/>
      <c r="I32" s="114"/>
      <c r="J32" s="114"/>
      <c r="K32" s="114"/>
      <c r="L32" s="114"/>
      <c r="M32" s="114"/>
      <c r="N32" s="114"/>
      <c r="O32" s="114"/>
      <c r="P32" s="114"/>
      <c r="Q32" s="114"/>
      <c r="R32" s="114"/>
      <c r="S32" s="114"/>
    </row>
    <row r="33" spans="2:21" ht="13.2" x14ac:dyDescent="0.2">
      <c r="B33" s="315" t="s">
        <v>416</v>
      </c>
      <c r="C33" s="338"/>
      <c r="D33" s="277" t="s">
        <v>464</v>
      </c>
      <c r="U33" s="318"/>
    </row>
    <row r="34" spans="2:21" ht="13.2" x14ac:dyDescent="0.2">
      <c r="B34" s="315" t="s">
        <v>416</v>
      </c>
      <c r="C34" s="316"/>
      <c r="D34" s="277" t="s">
        <v>147</v>
      </c>
    </row>
  </sheetData>
  <mergeCells count="59">
    <mergeCell ref="C2:AM2"/>
    <mergeCell ref="B4:K4"/>
    <mergeCell ref="L4:S4"/>
    <mergeCell ref="T4:AN4"/>
    <mergeCell ref="B5:K16"/>
    <mergeCell ref="L5:S6"/>
    <mergeCell ref="AJ5:AL5"/>
    <mergeCell ref="L7:S8"/>
    <mergeCell ref="AJ7:AL7"/>
    <mergeCell ref="Z8:AB8"/>
    <mergeCell ref="AJ8:AL8"/>
    <mergeCell ref="L9:S10"/>
    <mergeCell ref="AJ9:AL9"/>
    <mergeCell ref="Z10:AB10"/>
    <mergeCell ref="AJ10:AL10"/>
    <mergeCell ref="L13:S14"/>
    <mergeCell ref="AJ13:AL13"/>
    <mergeCell ref="Z14:AB14"/>
    <mergeCell ref="AJ14:AL14"/>
    <mergeCell ref="L11:S12"/>
    <mergeCell ref="AJ11:AL11"/>
    <mergeCell ref="Z12:AB12"/>
    <mergeCell ref="AJ12:AL12"/>
    <mergeCell ref="L15:S16"/>
    <mergeCell ref="AJ15:AL15"/>
    <mergeCell ref="Z16:AB16"/>
    <mergeCell ref="AJ16:AL16"/>
    <mergeCell ref="AJ18:AN18"/>
    <mergeCell ref="T19:AI19"/>
    <mergeCell ref="AJ19:AM19"/>
    <mergeCell ref="T20:AI20"/>
    <mergeCell ref="AJ20:AM20"/>
    <mergeCell ref="B17:K17"/>
    <mergeCell ref="L17:S17"/>
    <mergeCell ref="B18:K29"/>
    <mergeCell ref="L18:S29"/>
    <mergeCell ref="T18:AI18"/>
    <mergeCell ref="T21:AI21"/>
    <mergeCell ref="AJ21:AM21"/>
    <mergeCell ref="T22:AI22"/>
    <mergeCell ref="AJ22:AM22"/>
    <mergeCell ref="T23:AI23"/>
    <mergeCell ref="AJ23:AM23"/>
    <mergeCell ref="T24:AI24"/>
    <mergeCell ref="AJ24:AM24"/>
    <mergeCell ref="T25:AI25"/>
    <mergeCell ref="AJ25:AM25"/>
    <mergeCell ref="T26:AI26"/>
    <mergeCell ref="AJ26:AM26"/>
    <mergeCell ref="AJ27:AM27"/>
    <mergeCell ref="T28:AI28"/>
    <mergeCell ref="AJ28:AM28"/>
    <mergeCell ref="T29:AI29"/>
    <mergeCell ref="AJ29:AM29"/>
    <mergeCell ref="B30:K30"/>
    <mergeCell ref="L30:S30"/>
    <mergeCell ref="B31:K31"/>
    <mergeCell ref="L31:S31"/>
    <mergeCell ref="T27:AI27"/>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view="pageBreakPreview" zoomScaleNormal="100" zoomScaleSheetLayoutView="100" workbookViewId="0"/>
  </sheetViews>
  <sheetFormatPr defaultRowHeight="13.2" x14ac:dyDescent="0.2"/>
  <cols>
    <col min="1" max="1" width="5.77734375" style="328" customWidth="1"/>
    <col min="2" max="2" width="20.33203125" style="328" customWidth="1"/>
    <col min="3" max="3" width="11.109375" style="328" customWidth="1"/>
    <col min="4" max="4" width="3.21875" style="328" bestFit="1" customWidth="1"/>
    <col min="5" max="12" width="11.109375" style="328" customWidth="1"/>
    <col min="13" max="13" width="9.6640625" style="328" bestFit="1" customWidth="1"/>
    <col min="14" max="257" width="9" style="328"/>
    <col min="258" max="258" width="19.44140625" style="328" customWidth="1"/>
    <col min="259" max="259" width="11.109375" style="328" customWidth="1"/>
    <col min="260" max="260" width="3.21875" style="328" bestFit="1" customWidth="1"/>
    <col min="261" max="268" width="11.109375" style="328" customWidth="1"/>
    <col min="269" max="269" width="9.6640625" style="328" bestFit="1" customWidth="1"/>
    <col min="270" max="513" width="9" style="328"/>
    <col min="514" max="514" width="19.44140625" style="328" customWidth="1"/>
    <col min="515" max="515" width="11.109375" style="328" customWidth="1"/>
    <col min="516" max="516" width="3.21875" style="328" bestFit="1" customWidth="1"/>
    <col min="517" max="524" width="11.109375" style="328" customWidth="1"/>
    <col min="525" max="525" width="9.6640625" style="328" bestFit="1" customWidth="1"/>
    <col min="526" max="769" width="9" style="328"/>
    <col min="770" max="770" width="19.44140625" style="328" customWidth="1"/>
    <col min="771" max="771" width="11.109375" style="328" customWidth="1"/>
    <col min="772" max="772" width="3.21875" style="328" bestFit="1" customWidth="1"/>
    <col min="773" max="780" width="11.109375" style="328" customWidth="1"/>
    <col min="781" max="781" width="9.6640625" style="328" bestFit="1" customWidth="1"/>
    <col min="782" max="1025" width="9" style="328"/>
    <col min="1026" max="1026" width="19.44140625" style="328" customWidth="1"/>
    <col min="1027" max="1027" width="11.109375" style="328" customWidth="1"/>
    <col min="1028" max="1028" width="3.21875" style="328" bestFit="1" customWidth="1"/>
    <col min="1029" max="1036" width="11.109375" style="328" customWidth="1"/>
    <col min="1037" max="1037" width="9.6640625" style="328" bestFit="1" customWidth="1"/>
    <col min="1038" max="1281" width="9" style="328"/>
    <col min="1282" max="1282" width="19.44140625" style="328" customWidth="1"/>
    <col min="1283" max="1283" width="11.109375" style="328" customWidth="1"/>
    <col min="1284" max="1284" width="3.21875" style="328" bestFit="1" customWidth="1"/>
    <col min="1285" max="1292" width="11.109375" style="328" customWidth="1"/>
    <col min="1293" max="1293" width="9.6640625" style="328" bestFit="1" customWidth="1"/>
    <col min="1294" max="1537" width="9" style="328"/>
    <col min="1538" max="1538" width="19.44140625" style="328" customWidth="1"/>
    <col min="1539" max="1539" width="11.109375" style="328" customWidth="1"/>
    <col min="1540" max="1540" width="3.21875" style="328" bestFit="1" customWidth="1"/>
    <col min="1541" max="1548" width="11.109375" style="328" customWidth="1"/>
    <col min="1549" max="1549" width="9.6640625" style="328" bestFit="1" customWidth="1"/>
    <col min="1550" max="1793" width="9" style="328"/>
    <col min="1794" max="1794" width="19.44140625" style="328" customWidth="1"/>
    <col min="1795" max="1795" width="11.109375" style="328" customWidth="1"/>
    <col min="1796" max="1796" width="3.21875" style="328" bestFit="1" customWidth="1"/>
    <col min="1797" max="1804" width="11.109375" style="328" customWidth="1"/>
    <col min="1805" max="1805" width="9.6640625" style="328" bestFit="1" customWidth="1"/>
    <col min="1806" max="2049" width="9" style="328"/>
    <col min="2050" max="2050" width="19.44140625" style="328" customWidth="1"/>
    <col min="2051" max="2051" width="11.109375" style="328" customWidth="1"/>
    <col min="2052" max="2052" width="3.21875" style="328" bestFit="1" customWidth="1"/>
    <col min="2053" max="2060" width="11.109375" style="328" customWidth="1"/>
    <col min="2061" max="2061" width="9.6640625" style="328" bestFit="1" customWidth="1"/>
    <col min="2062" max="2305" width="9" style="328"/>
    <col min="2306" max="2306" width="19.44140625" style="328" customWidth="1"/>
    <col min="2307" max="2307" width="11.109375" style="328" customWidth="1"/>
    <col min="2308" max="2308" width="3.21875" style="328" bestFit="1" customWidth="1"/>
    <col min="2309" max="2316" width="11.109375" style="328" customWidth="1"/>
    <col min="2317" max="2317" width="9.6640625" style="328" bestFit="1" customWidth="1"/>
    <col min="2318" max="2561" width="9" style="328"/>
    <col min="2562" max="2562" width="19.44140625" style="328" customWidth="1"/>
    <col min="2563" max="2563" width="11.109375" style="328" customWidth="1"/>
    <col min="2564" max="2564" width="3.21875" style="328" bestFit="1" customWidth="1"/>
    <col min="2565" max="2572" width="11.109375" style="328" customWidth="1"/>
    <col min="2573" max="2573" width="9.6640625" style="328" bestFit="1" customWidth="1"/>
    <col min="2574" max="2817" width="9" style="328"/>
    <col min="2818" max="2818" width="19.44140625" style="328" customWidth="1"/>
    <col min="2819" max="2819" width="11.109375" style="328" customWidth="1"/>
    <col min="2820" max="2820" width="3.21875" style="328" bestFit="1" customWidth="1"/>
    <col min="2821" max="2828" width="11.109375" style="328" customWidth="1"/>
    <col min="2829" max="2829" width="9.6640625" style="328" bestFit="1" customWidth="1"/>
    <col min="2830" max="3073" width="9" style="328"/>
    <col min="3074" max="3074" width="19.44140625" style="328" customWidth="1"/>
    <col min="3075" max="3075" width="11.109375" style="328" customWidth="1"/>
    <col min="3076" max="3076" width="3.21875" style="328" bestFit="1" customWidth="1"/>
    <col min="3077" max="3084" width="11.109375" style="328" customWidth="1"/>
    <col min="3085" max="3085" width="9.6640625" style="328" bestFit="1" customWidth="1"/>
    <col min="3086" max="3329" width="9" style="328"/>
    <col min="3330" max="3330" width="19.44140625" style="328" customWidth="1"/>
    <col min="3331" max="3331" width="11.109375" style="328" customWidth="1"/>
    <col min="3332" max="3332" width="3.21875" style="328" bestFit="1" customWidth="1"/>
    <col min="3333" max="3340" width="11.109375" style="328" customWidth="1"/>
    <col min="3341" max="3341" width="9.6640625" style="328" bestFit="1" customWidth="1"/>
    <col min="3342" max="3585" width="9" style="328"/>
    <col min="3586" max="3586" width="19.44140625" style="328" customWidth="1"/>
    <col min="3587" max="3587" width="11.109375" style="328" customWidth="1"/>
    <col min="3588" max="3588" width="3.21875" style="328" bestFit="1" customWidth="1"/>
    <col min="3589" max="3596" width="11.109375" style="328" customWidth="1"/>
    <col min="3597" max="3597" width="9.6640625" style="328" bestFit="1" customWidth="1"/>
    <col min="3598" max="3841" width="9" style="328"/>
    <col min="3842" max="3842" width="19.44140625" style="328" customWidth="1"/>
    <col min="3843" max="3843" width="11.109375" style="328" customWidth="1"/>
    <col min="3844" max="3844" width="3.21875" style="328" bestFit="1" customWidth="1"/>
    <col min="3845" max="3852" width="11.109375" style="328" customWidth="1"/>
    <col min="3853" max="3853" width="9.6640625" style="328" bestFit="1" customWidth="1"/>
    <col min="3854" max="4097" width="9" style="328"/>
    <col min="4098" max="4098" width="19.44140625" style="328" customWidth="1"/>
    <col min="4099" max="4099" width="11.109375" style="328" customWidth="1"/>
    <col min="4100" max="4100" width="3.21875" style="328" bestFit="1" customWidth="1"/>
    <col min="4101" max="4108" width="11.109375" style="328" customWidth="1"/>
    <col min="4109" max="4109" width="9.6640625" style="328" bestFit="1" customWidth="1"/>
    <col min="4110" max="4353" width="9" style="328"/>
    <col min="4354" max="4354" width="19.44140625" style="328" customWidth="1"/>
    <col min="4355" max="4355" width="11.109375" style="328" customWidth="1"/>
    <col min="4356" max="4356" width="3.21875" style="328" bestFit="1" customWidth="1"/>
    <col min="4357" max="4364" width="11.109375" style="328" customWidth="1"/>
    <col min="4365" max="4365" width="9.6640625" style="328" bestFit="1" customWidth="1"/>
    <col min="4366" max="4609" width="9" style="328"/>
    <col min="4610" max="4610" width="19.44140625" style="328" customWidth="1"/>
    <col min="4611" max="4611" width="11.109375" style="328" customWidth="1"/>
    <col min="4612" max="4612" width="3.21875" style="328" bestFit="1" customWidth="1"/>
    <col min="4613" max="4620" width="11.109375" style="328" customWidth="1"/>
    <col min="4621" max="4621" width="9.6640625" style="328" bestFit="1" customWidth="1"/>
    <col min="4622" max="4865" width="9" style="328"/>
    <col min="4866" max="4866" width="19.44140625" style="328" customWidth="1"/>
    <col min="4867" max="4867" width="11.109375" style="328" customWidth="1"/>
    <col min="4868" max="4868" width="3.21875" style="328" bestFit="1" customWidth="1"/>
    <col min="4869" max="4876" width="11.109375" style="328" customWidth="1"/>
    <col min="4877" max="4877" width="9.6640625" style="328" bestFit="1" customWidth="1"/>
    <col min="4878" max="5121" width="9" style="328"/>
    <col min="5122" max="5122" width="19.44140625" style="328" customWidth="1"/>
    <col min="5123" max="5123" width="11.109375" style="328" customWidth="1"/>
    <col min="5124" max="5124" width="3.21875" style="328" bestFit="1" customWidth="1"/>
    <col min="5125" max="5132" width="11.109375" style="328" customWidth="1"/>
    <col min="5133" max="5133" width="9.6640625" style="328" bestFit="1" customWidth="1"/>
    <col min="5134" max="5377" width="9" style="328"/>
    <col min="5378" max="5378" width="19.44140625" style="328" customWidth="1"/>
    <col min="5379" max="5379" width="11.109375" style="328" customWidth="1"/>
    <col min="5380" max="5380" width="3.21875" style="328" bestFit="1" customWidth="1"/>
    <col min="5381" max="5388" width="11.109375" style="328" customWidth="1"/>
    <col min="5389" max="5389" width="9.6640625" style="328" bestFit="1" customWidth="1"/>
    <col min="5390" max="5633" width="9" style="328"/>
    <col min="5634" max="5634" width="19.44140625" style="328" customWidth="1"/>
    <col min="5635" max="5635" width="11.109375" style="328" customWidth="1"/>
    <col min="5636" max="5636" width="3.21875" style="328" bestFit="1" customWidth="1"/>
    <col min="5637" max="5644" width="11.109375" style="328" customWidth="1"/>
    <col min="5645" max="5645" width="9.6640625" style="328" bestFit="1" customWidth="1"/>
    <col min="5646" max="5889" width="9" style="328"/>
    <col min="5890" max="5890" width="19.44140625" style="328" customWidth="1"/>
    <col min="5891" max="5891" width="11.109375" style="328" customWidth="1"/>
    <col min="5892" max="5892" width="3.21875" style="328" bestFit="1" customWidth="1"/>
    <col min="5893" max="5900" width="11.109375" style="328" customWidth="1"/>
    <col min="5901" max="5901" width="9.6640625" style="328" bestFit="1" customWidth="1"/>
    <col min="5902" max="6145" width="9" style="328"/>
    <col min="6146" max="6146" width="19.44140625" style="328" customWidth="1"/>
    <col min="6147" max="6147" width="11.109375" style="328" customWidth="1"/>
    <col min="6148" max="6148" width="3.21875" style="328" bestFit="1" customWidth="1"/>
    <col min="6149" max="6156" width="11.109375" style="328" customWidth="1"/>
    <col min="6157" max="6157" width="9.6640625" style="328" bestFit="1" customWidth="1"/>
    <col min="6158" max="6401" width="9" style="328"/>
    <col min="6402" max="6402" width="19.44140625" style="328" customWidth="1"/>
    <col min="6403" max="6403" width="11.109375" style="328" customWidth="1"/>
    <col min="6404" max="6404" width="3.21875" style="328" bestFit="1" customWidth="1"/>
    <col min="6405" max="6412" width="11.109375" style="328" customWidth="1"/>
    <col min="6413" max="6413" width="9.6640625" style="328" bestFit="1" customWidth="1"/>
    <col min="6414" max="6657" width="9" style="328"/>
    <col min="6658" max="6658" width="19.44140625" style="328" customWidth="1"/>
    <col min="6659" max="6659" width="11.109375" style="328" customWidth="1"/>
    <col min="6660" max="6660" width="3.21875" style="328" bestFit="1" customWidth="1"/>
    <col min="6661" max="6668" width="11.109375" style="328" customWidth="1"/>
    <col min="6669" max="6669" width="9.6640625" style="328" bestFit="1" customWidth="1"/>
    <col min="6670" max="6913" width="9" style="328"/>
    <col min="6914" max="6914" width="19.44140625" style="328" customWidth="1"/>
    <col min="6915" max="6915" width="11.109375" style="328" customWidth="1"/>
    <col min="6916" max="6916" width="3.21875" style="328" bestFit="1" customWidth="1"/>
    <col min="6917" max="6924" width="11.109375" style="328" customWidth="1"/>
    <col min="6925" max="6925" width="9.6640625" style="328" bestFit="1" customWidth="1"/>
    <col min="6926" max="7169" width="9" style="328"/>
    <col min="7170" max="7170" width="19.44140625" style="328" customWidth="1"/>
    <col min="7171" max="7171" width="11.109375" style="328" customWidth="1"/>
    <col min="7172" max="7172" width="3.21875" style="328" bestFit="1" customWidth="1"/>
    <col min="7173" max="7180" width="11.109375" style="328" customWidth="1"/>
    <col min="7181" max="7181" width="9.6640625" style="328" bestFit="1" customWidth="1"/>
    <col min="7182" max="7425" width="9" style="328"/>
    <col min="7426" max="7426" width="19.44140625" style="328" customWidth="1"/>
    <col min="7427" max="7427" width="11.109375" style="328" customWidth="1"/>
    <col min="7428" max="7428" width="3.21875" style="328" bestFit="1" customWidth="1"/>
    <col min="7429" max="7436" width="11.109375" style="328" customWidth="1"/>
    <col min="7437" max="7437" width="9.6640625" style="328" bestFit="1" customWidth="1"/>
    <col min="7438" max="7681" width="9" style="328"/>
    <col min="7682" max="7682" width="19.44140625" style="328" customWidth="1"/>
    <col min="7683" max="7683" width="11.109375" style="328" customWidth="1"/>
    <col min="7684" max="7684" width="3.21875" style="328" bestFit="1" customWidth="1"/>
    <col min="7685" max="7692" width="11.109375" style="328" customWidth="1"/>
    <col min="7693" max="7693" width="9.6640625" style="328" bestFit="1" customWidth="1"/>
    <col min="7694" max="7937" width="9" style="328"/>
    <col min="7938" max="7938" width="19.44140625" style="328" customWidth="1"/>
    <col min="7939" max="7939" width="11.109375" style="328" customWidth="1"/>
    <col min="7940" max="7940" width="3.21875" style="328" bestFit="1" customWidth="1"/>
    <col min="7941" max="7948" width="11.109375" style="328" customWidth="1"/>
    <col min="7949" max="7949" width="9.6640625" style="328" bestFit="1" customWidth="1"/>
    <col min="7950" max="8193" width="9" style="328"/>
    <col min="8194" max="8194" width="19.44140625" style="328" customWidth="1"/>
    <col min="8195" max="8195" width="11.109375" style="328" customWidth="1"/>
    <col min="8196" max="8196" width="3.21875" style="328" bestFit="1" customWidth="1"/>
    <col min="8197" max="8204" width="11.109375" style="328" customWidth="1"/>
    <col min="8205" max="8205" width="9.6640625" style="328" bestFit="1" customWidth="1"/>
    <col min="8206" max="8449" width="9" style="328"/>
    <col min="8450" max="8450" width="19.44140625" style="328" customWidth="1"/>
    <col min="8451" max="8451" width="11.109375" style="328" customWidth="1"/>
    <col min="8452" max="8452" width="3.21875" style="328" bestFit="1" customWidth="1"/>
    <col min="8453" max="8460" width="11.109375" style="328" customWidth="1"/>
    <col min="8461" max="8461" width="9.6640625" style="328" bestFit="1" customWidth="1"/>
    <col min="8462" max="8705" width="9" style="328"/>
    <col min="8706" max="8706" width="19.44140625" style="328" customWidth="1"/>
    <col min="8707" max="8707" width="11.109375" style="328" customWidth="1"/>
    <col min="8708" max="8708" width="3.21875" style="328" bestFit="1" customWidth="1"/>
    <col min="8709" max="8716" width="11.109375" style="328" customWidth="1"/>
    <col min="8717" max="8717" width="9.6640625" style="328" bestFit="1" customWidth="1"/>
    <col min="8718" max="8961" width="9" style="328"/>
    <col min="8962" max="8962" width="19.44140625" style="328" customWidth="1"/>
    <col min="8963" max="8963" width="11.109375" style="328" customWidth="1"/>
    <col min="8964" max="8964" width="3.21875" style="328" bestFit="1" customWidth="1"/>
    <col min="8965" max="8972" width="11.109375" style="328" customWidth="1"/>
    <col min="8973" max="8973" width="9.6640625" style="328" bestFit="1" customWidth="1"/>
    <col min="8974" max="9217" width="9" style="328"/>
    <col min="9218" max="9218" width="19.44140625" style="328" customWidth="1"/>
    <col min="9219" max="9219" width="11.109375" style="328" customWidth="1"/>
    <col min="9220" max="9220" width="3.21875" style="328" bestFit="1" customWidth="1"/>
    <col min="9221" max="9228" width="11.109375" style="328" customWidth="1"/>
    <col min="9229" max="9229" width="9.6640625" style="328" bestFit="1" customWidth="1"/>
    <col min="9230" max="9473" width="9" style="328"/>
    <col min="9474" max="9474" width="19.44140625" style="328" customWidth="1"/>
    <col min="9475" max="9475" width="11.109375" style="328" customWidth="1"/>
    <col min="9476" max="9476" width="3.21875" style="328" bestFit="1" customWidth="1"/>
    <col min="9477" max="9484" width="11.109375" style="328" customWidth="1"/>
    <col min="9485" max="9485" width="9.6640625" style="328" bestFit="1" customWidth="1"/>
    <col min="9486" max="9729" width="9" style="328"/>
    <col min="9730" max="9730" width="19.44140625" style="328" customWidth="1"/>
    <col min="9731" max="9731" width="11.109375" style="328" customWidth="1"/>
    <col min="9732" max="9732" width="3.21875" style="328" bestFit="1" customWidth="1"/>
    <col min="9733" max="9740" width="11.109375" style="328" customWidth="1"/>
    <col min="9741" max="9741" width="9.6640625" style="328" bestFit="1" customWidth="1"/>
    <col min="9742" max="9985" width="9" style="328"/>
    <col min="9986" max="9986" width="19.44140625" style="328" customWidth="1"/>
    <col min="9987" max="9987" width="11.109375" style="328" customWidth="1"/>
    <col min="9988" max="9988" width="3.21875" style="328" bestFit="1" customWidth="1"/>
    <col min="9989" max="9996" width="11.109375" style="328" customWidth="1"/>
    <col min="9997" max="9997" width="9.6640625" style="328" bestFit="1" customWidth="1"/>
    <col min="9998" max="10241" width="9" style="328"/>
    <col min="10242" max="10242" width="19.44140625" style="328" customWidth="1"/>
    <col min="10243" max="10243" width="11.109375" style="328" customWidth="1"/>
    <col min="10244" max="10244" width="3.21875" style="328" bestFit="1" customWidth="1"/>
    <col min="10245" max="10252" width="11.109375" style="328" customWidth="1"/>
    <col min="10253" max="10253" width="9.6640625" style="328" bestFit="1" customWidth="1"/>
    <col min="10254" max="10497" width="9" style="328"/>
    <col min="10498" max="10498" width="19.44140625" style="328" customWidth="1"/>
    <col min="10499" max="10499" width="11.109375" style="328" customWidth="1"/>
    <col min="10500" max="10500" width="3.21875" style="328" bestFit="1" customWidth="1"/>
    <col min="10501" max="10508" width="11.109375" style="328" customWidth="1"/>
    <col min="10509" max="10509" width="9.6640625" style="328" bestFit="1" customWidth="1"/>
    <col min="10510" max="10753" width="9" style="328"/>
    <col min="10754" max="10754" width="19.44140625" style="328" customWidth="1"/>
    <col min="10755" max="10755" width="11.109375" style="328" customWidth="1"/>
    <col min="10756" max="10756" width="3.21875" style="328" bestFit="1" customWidth="1"/>
    <col min="10757" max="10764" width="11.109375" style="328" customWidth="1"/>
    <col min="10765" max="10765" width="9.6640625" style="328" bestFit="1" customWidth="1"/>
    <col min="10766" max="11009" width="9" style="328"/>
    <col min="11010" max="11010" width="19.44140625" style="328" customWidth="1"/>
    <col min="11011" max="11011" width="11.109375" style="328" customWidth="1"/>
    <col min="11012" max="11012" width="3.21875" style="328" bestFit="1" customWidth="1"/>
    <col min="11013" max="11020" width="11.109375" style="328" customWidth="1"/>
    <col min="11021" max="11021" width="9.6640625" style="328" bestFit="1" customWidth="1"/>
    <col min="11022" max="11265" width="9" style="328"/>
    <col min="11266" max="11266" width="19.44140625" style="328" customWidth="1"/>
    <col min="11267" max="11267" width="11.109375" style="328" customWidth="1"/>
    <col min="11268" max="11268" width="3.21875" style="328" bestFit="1" customWidth="1"/>
    <col min="11269" max="11276" width="11.109375" style="328" customWidth="1"/>
    <col min="11277" max="11277" width="9.6640625" style="328" bestFit="1" customWidth="1"/>
    <col min="11278" max="11521" width="9" style="328"/>
    <col min="11522" max="11522" width="19.44140625" style="328" customWidth="1"/>
    <col min="11523" max="11523" width="11.109375" style="328" customWidth="1"/>
    <col min="11524" max="11524" width="3.21875" style="328" bestFit="1" customWidth="1"/>
    <col min="11525" max="11532" width="11.109375" style="328" customWidth="1"/>
    <col min="11533" max="11533" width="9.6640625" style="328" bestFit="1" customWidth="1"/>
    <col min="11534" max="11777" width="9" style="328"/>
    <col min="11778" max="11778" width="19.44140625" style="328" customWidth="1"/>
    <col min="11779" max="11779" width="11.109375" style="328" customWidth="1"/>
    <col min="11780" max="11780" width="3.21875" style="328" bestFit="1" customWidth="1"/>
    <col min="11781" max="11788" width="11.109375" style="328" customWidth="1"/>
    <col min="11789" max="11789" width="9.6640625" style="328" bestFit="1" customWidth="1"/>
    <col min="11790" max="12033" width="9" style="328"/>
    <col min="12034" max="12034" width="19.44140625" style="328" customWidth="1"/>
    <col min="12035" max="12035" width="11.109375" style="328" customWidth="1"/>
    <col min="12036" max="12036" width="3.21875" style="328" bestFit="1" customWidth="1"/>
    <col min="12037" max="12044" width="11.109375" style="328" customWidth="1"/>
    <col min="12045" max="12045" width="9.6640625" style="328" bestFit="1" customWidth="1"/>
    <col min="12046" max="12289" width="9" style="328"/>
    <col min="12290" max="12290" width="19.44140625" style="328" customWidth="1"/>
    <col min="12291" max="12291" width="11.109375" style="328" customWidth="1"/>
    <col min="12292" max="12292" width="3.21875" style="328" bestFit="1" customWidth="1"/>
    <col min="12293" max="12300" width="11.109375" style="328" customWidth="1"/>
    <col min="12301" max="12301" width="9.6640625" style="328" bestFit="1" customWidth="1"/>
    <col min="12302" max="12545" width="9" style="328"/>
    <col min="12546" max="12546" width="19.44140625" style="328" customWidth="1"/>
    <col min="12547" max="12547" width="11.109375" style="328" customWidth="1"/>
    <col min="12548" max="12548" width="3.21875" style="328" bestFit="1" customWidth="1"/>
    <col min="12549" max="12556" width="11.109375" style="328" customWidth="1"/>
    <col min="12557" max="12557" width="9.6640625" style="328" bestFit="1" customWidth="1"/>
    <col min="12558" max="12801" width="9" style="328"/>
    <col min="12802" max="12802" width="19.44140625" style="328" customWidth="1"/>
    <col min="12803" max="12803" width="11.109375" style="328" customWidth="1"/>
    <col min="12804" max="12804" width="3.21875" style="328" bestFit="1" customWidth="1"/>
    <col min="12805" max="12812" width="11.109375" style="328" customWidth="1"/>
    <col min="12813" max="12813" width="9.6640625" style="328" bestFit="1" customWidth="1"/>
    <col min="12814" max="13057" width="9" style="328"/>
    <col min="13058" max="13058" width="19.44140625" style="328" customWidth="1"/>
    <col min="13059" max="13059" width="11.109375" style="328" customWidth="1"/>
    <col min="13060" max="13060" width="3.21875" style="328" bestFit="1" customWidth="1"/>
    <col min="13061" max="13068" width="11.109375" style="328" customWidth="1"/>
    <col min="13069" max="13069" width="9.6640625" style="328" bestFit="1" customWidth="1"/>
    <col min="13070" max="13313" width="9" style="328"/>
    <col min="13314" max="13314" width="19.44140625" style="328" customWidth="1"/>
    <col min="13315" max="13315" width="11.109375" style="328" customWidth="1"/>
    <col min="13316" max="13316" width="3.21875" style="328" bestFit="1" customWidth="1"/>
    <col min="13317" max="13324" width="11.109375" style="328" customWidth="1"/>
    <col min="13325" max="13325" width="9.6640625" style="328" bestFit="1" customWidth="1"/>
    <col min="13326" max="13569" width="9" style="328"/>
    <col min="13570" max="13570" width="19.44140625" style="328" customWidth="1"/>
    <col min="13571" max="13571" width="11.109375" style="328" customWidth="1"/>
    <col min="13572" max="13572" width="3.21875" style="328" bestFit="1" customWidth="1"/>
    <col min="13573" max="13580" width="11.109375" style="328" customWidth="1"/>
    <col min="13581" max="13581" width="9.6640625" style="328" bestFit="1" customWidth="1"/>
    <col min="13582" max="13825" width="9" style="328"/>
    <col min="13826" max="13826" width="19.44140625" style="328" customWidth="1"/>
    <col min="13827" max="13827" width="11.109375" style="328" customWidth="1"/>
    <col min="13828" max="13828" width="3.21875" style="328" bestFit="1" customWidth="1"/>
    <col min="13829" max="13836" width="11.109375" style="328" customWidth="1"/>
    <col min="13837" max="13837" width="9.6640625" style="328" bestFit="1" customWidth="1"/>
    <col min="13838" max="14081" width="9" style="328"/>
    <col min="14082" max="14082" width="19.44140625" style="328" customWidth="1"/>
    <col min="14083" max="14083" width="11.109375" style="328" customWidth="1"/>
    <col min="14084" max="14084" width="3.21875" style="328" bestFit="1" customWidth="1"/>
    <col min="14085" max="14092" width="11.109375" style="328" customWidth="1"/>
    <col min="14093" max="14093" width="9.6640625" style="328" bestFit="1" customWidth="1"/>
    <col min="14094" max="14337" width="9" style="328"/>
    <col min="14338" max="14338" width="19.44140625" style="328" customWidth="1"/>
    <col min="14339" max="14339" width="11.109375" style="328" customWidth="1"/>
    <col min="14340" max="14340" width="3.21875" style="328" bestFit="1" customWidth="1"/>
    <col min="14341" max="14348" width="11.109375" style="328" customWidth="1"/>
    <col min="14349" max="14349" width="9.6640625" style="328" bestFit="1" customWidth="1"/>
    <col min="14350" max="14593" width="9" style="328"/>
    <col min="14594" max="14594" width="19.44140625" style="328" customWidth="1"/>
    <col min="14595" max="14595" width="11.109375" style="328" customWidth="1"/>
    <col min="14596" max="14596" width="3.21875" style="328" bestFit="1" customWidth="1"/>
    <col min="14597" max="14604" width="11.109375" style="328" customWidth="1"/>
    <col min="14605" max="14605" width="9.6640625" style="328" bestFit="1" customWidth="1"/>
    <col min="14606" max="14849" width="9" style="328"/>
    <col min="14850" max="14850" width="19.44140625" style="328" customWidth="1"/>
    <col min="14851" max="14851" width="11.109375" style="328" customWidth="1"/>
    <col min="14852" max="14852" width="3.21875" style="328" bestFit="1" customWidth="1"/>
    <col min="14853" max="14860" width="11.109375" style="328" customWidth="1"/>
    <col min="14861" max="14861" width="9.6640625" style="328" bestFit="1" customWidth="1"/>
    <col min="14862" max="15105" width="9" style="328"/>
    <col min="15106" max="15106" width="19.44140625" style="328" customWidth="1"/>
    <col min="15107" max="15107" width="11.109375" style="328" customWidth="1"/>
    <col min="15108" max="15108" width="3.21875" style="328" bestFit="1" customWidth="1"/>
    <col min="15109" max="15116" width="11.109375" style="328" customWidth="1"/>
    <col min="15117" max="15117" width="9.6640625" style="328" bestFit="1" customWidth="1"/>
    <col min="15118" max="15361" width="9" style="328"/>
    <col min="15362" max="15362" width="19.44140625" style="328" customWidth="1"/>
    <col min="15363" max="15363" width="11.109375" style="328" customWidth="1"/>
    <col min="15364" max="15364" width="3.21875" style="328" bestFit="1" customWidth="1"/>
    <col min="15365" max="15372" width="11.109375" style="328" customWidth="1"/>
    <col min="15373" max="15373" width="9.6640625" style="328" bestFit="1" customWidth="1"/>
    <col min="15374" max="15617" width="9" style="328"/>
    <col min="15618" max="15618" width="19.44140625" style="328" customWidth="1"/>
    <col min="15619" max="15619" width="11.109375" style="328" customWidth="1"/>
    <col min="15620" max="15620" width="3.21875" style="328" bestFit="1" customWidth="1"/>
    <col min="15621" max="15628" width="11.109375" style="328" customWidth="1"/>
    <col min="15629" max="15629" width="9.6640625" style="328" bestFit="1" customWidth="1"/>
    <col min="15630" max="15873" width="9" style="328"/>
    <col min="15874" max="15874" width="19.44140625" style="328" customWidth="1"/>
    <col min="15875" max="15875" width="11.109375" style="328" customWidth="1"/>
    <col min="15876" max="15876" width="3.21875" style="328" bestFit="1" customWidth="1"/>
    <col min="15877" max="15884" width="11.109375" style="328" customWidth="1"/>
    <col min="15885" max="15885" width="9.6640625" style="328" bestFit="1" customWidth="1"/>
    <col min="15886" max="16129" width="9" style="328"/>
    <col min="16130" max="16130" width="19.44140625" style="328" customWidth="1"/>
    <col min="16131" max="16131" width="11.109375" style="328" customWidth="1"/>
    <col min="16132" max="16132" width="3.21875" style="328" bestFit="1" customWidth="1"/>
    <col min="16133" max="16140" width="11.109375" style="328" customWidth="1"/>
    <col min="16141" max="16141" width="9.6640625" style="328" bestFit="1" customWidth="1"/>
    <col min="16142" max="16384" width="9" style="328"/>
  </cols>
  <sheetData>
    <row r="1" spans="1:13" x14ac:dyDescent="0.2">
      <c r="A1" s="326" t="s">
        <v>440</v>
      </c>
      <c r="B1" s="326"/>
      <c r="C1" s="327"/>
      <c r="D1" s="327"/>
      <c r="E1" s="327"/>
      <c r="F1" s="327"/>
      <c r="G1" s="327"/>
      <c r="H1" s="327"/>
      <c r="I1" s="327"/>
      <c r="J1" s="327"/>
      <c r="K1" s="327"/>
      <c r="L1" s="327"/>
      <c r="M1" s="257" t="s">
        <v>335</v>
      </c>
    </row>
    <row r="3" spans="1:13" ht="26.25" customHeight="1" x14ac:dyDescent="0.2">
      <c r="A3" s="711" t="s">
        <v>441</v>
      </c>
      <c r="B3" s="718"/>
      <c r="C3" s="330"/>
      <c r="D3" s="331"/>
      <c r="E3" s="357"/>
      <c r="F3" s="357"/>
      <c r="G3" s="357"/>
      <c r="H3" s="357"/>
      <c r="I3" s="357"/>
      <c r="J3" s="357"/>
      <c r="K3" s="357"/>
      <c r="L3" s="357"/>
      <c r="M3" s="332" t="s">
        <v>442</v>
      </c>
    </row>
    <row r="4" spans="1:13" ht="26.25" customHeight="1" x14ac:dyDescent="0.2">
      <c r="A4" s="711" t="s">
        <v>443</v>
      </c>
      <c r="B4" s="718"/>
      <c r="C4" s="330"/>
      <c r="D4" s="331"/>
      <c r="E4" s="357"/>
      <c r="F4" s="357"/>
      <c r="G4" s="357"/>
      <c r="H4" s="357"/>
      <c r="I4" s="357"/>
      <c r="J4" s="357"/>
      <c r="K4" s="357"/>
      <c r="L4" s="357"/>
      <c r="M4" s="715"/>
    </row>
    <row r="5" spans="1:13" ht="26.25" customHeight="1" x14ac:dyDescent="0.2">
      <c r="A5" s="711" t="s">
        <v>336</v>
      </c>
      <c r="B5" s="718"/>
      <c r="C5" s="330"/>
      <c r="D5" s="331"/>
      <c r="E5" s="357"/>
      <c r="F5" s="357"/>
      <c r="G5" s="357"/>
      <c r="H5" s="357"/>
      <c r="I5" s="357"/>
      <c r="J5" s="357"/>
      <c r="K5" s="357"/>
      <c r="L5" s="357"/>
      <c r="M5" s="716"/>
    </row>
    <row r="6" spans="1:13" ht="26.25" customHeight="1" x14ac:dyDescent="0.2">
      <c r="A6" s="711" t="s">
        <v>337</v>
      </c>
      <c r="B6" s="718"/>
      <c r="C6" s="330"/>
      <c r="D6" s="331" t="s">
        <v>338</v>
      </c>
      <c r="E6" s="357"/>
      <c r="F6" s="357"/>
      <c r="G6" s="357"/>
      <c r="H6" s="357"/>
      <c r="I6" s="357"/>
      <c r="J6" s="357"/>
      <c r="K6" s="357"/>
      <c r="L6" s="357"/>
      <c r="M6" s="716"/>
    </row>
    <row r="7" spans="1:13" ht="26.25" customHeight="1" x14ac:dyDescent="0.2">
      <c r="A7" s="713" t="s">
        <v>465</v>
      </c>
      <c r="B7" s="329" t="s">
        <v>472</v>
      </c>
      <c r="C7" s="330"/>
      <c r="D7" s="331" t="s">
        <v>339</v>
      </c>
      <c r="E7" s="365"/>
      <c r="F7" s="365"/>
      <c r="G7" s="365"/>
      <c r="H7" s="365"/>
      <c r="I7" s="365"/>
      <c r="J7" s="365"/>
      <c r="K7" s="365"/>
      <c r="L7" s="365"/>
      <c r="M7" s="366">
        <f>SUM(E7:L7)</f>
        <v>0</v>
      </c>
    </row>
    <row r="8" spans="1:13" ht="26.25" customHeight="1" x14ac:dyDescent="0.2">
      <c r="A8" s="719"/>
      <c r="B8" s="329" t="s">
        <v>475</v>
      </c>
      <c r="C8" s="330"/>
      <c r="D8" s="333" t="s">
        <v>473</v>
      </c>
      <c r="E8" s="365"/>
      <c r="F8" s="365"/>
      <c r="G8" s="365"/>
      <c r="H8" s="365"/>
      <c r="I8" s="365"/>
      <c r="J8" s="365"/>
      <c r="K8" s="365"/>
      <c r="L8" s="365"/>
      <c r="M8" s="370"/>
    </row>
    <row r="9" spans="1:13" ht="20.25" customHeight="1" x14ac:dyDescent="0.2">
      <c r="A9" s="719"/>
      <c r="B9" s="362" t="s">
        <v>466</v>
      </c>
      <c r="C9" s="363"/>
      <c r="D9" s="364" t="s">
        <v>203</v>
      </c>
      <c r="E9" s="367"/>
      <c r="F9" s="367"/>
      <c r="G9" s="367"/>
      <c r="H9" s="367"/>
      <c r="I9" s="367"/>
      <c r="J9" s="367"/>
      <c r="K9" s="367"/>
      <c r="L9" s="367"/>
      <c r="M9" s="717"/>
    </row>
    <row r="10" spans="1:13" ht="21" customHeight="1" x14ac:dyDescent="0.2">
      <c r="A10" s="719"/>
      <c r="B10" s="334" t="s">
        <v>467</v>
      </c>
      <c r="C10" s="335"/>
      <c r="D10" s="336" t="s">
        <v>160</v>
      </c>
      <c r="E10" s="368"/>
      <c r="F10" s="368"/>
      <c r="G10" s="368"/>
      <c r="H10" s="368"/>
      <c r="I10" s="368"/>
      <c r="J10" s="368"/>
      <c r="K10" s="368"/>
      <c r="L10" s="368"/>
      <c r="M10" s="717"/>
    </row>
    <row r="11" spans="1:13" ht="26.25" customHeight="1" x14ac:dyDescent="0.2">
      <c r="A11" s="719"/>
      <c r="B11" s="334" t="s">
        <v>468</v>
      </c>
      <c r="C11" s="335"/>
      <c r="D11" s="336" t="s">
        <v>160</v>
      </c>
      <c r="E11" s="369">
        <f t="shared" ref="E11:L11" si="0">(E9+E10)*6</f>
        <v>0</v>
      </c>
      <c r="F11" s="369">
        <f t="shared" si="0"/>
        <v>0</v>
      </c>
      <c r="G11" s="369">
        <f t="shared" si="0"/>
        <v>0</v>
      </c>
      <c r="H11" s="369">
        <f t="shared" si="0"/>
        <v>0</v>
      </c>
      <c r="I11" s="369">
        <f t="shared" si="0"/>
        <v>0</v>
      </c>
      <c r="J11" s="369">
        <f t="shared" si="0"/>
        <v>0</v>
      </c>
      <c r="K11" s="369">
        <f t="shared" si="0"/>
        <v>0</v>
      </c>
      <c r="L11" s="369">
        <f t="shared" si="0"/>
        <v>0</v>
      </c>
      <c r="M11" s="369">
        <f t="shared" ref="M11:M19" si="1">SUM(E11:L11)</f>
        <v>0</v>
      </c>
    </row>
    <row r="12" spans="1:13" ht="26.25" customHeight="1" x14ac:dyDescent="0.2">
      <c r="A12" s="714"/>
      <c r="B12" s="334" t="s">
        <v>474</v>
      </c>
      <c r="C12" s="335"/>
      <c r="D12" s="336" t="s">
        <v>463</v>
      </c>
      <c r="E12" s="369">
        <f>E7+(E8*(E9+E10))</f>
        <v>0</v>
      </c>
      <c r="F12" s="369">
        <f t="shared" ref="F12:L12" si="2">F7+(F8*(F9+F10))</f>
        <v>0</v>
      </c>
      <c r="G12" s="369">
        <f t="shared" si="2"/>
        <v>0</v>
      </c>
      <c r="H12" s="369">
        <f t="shared" si="2"/>
        <v>0</v>
      </c>
      <c r="I12" s="369">
        <f t="shared" si="2"/>
        <v>0</v>
      </c>
      <c r="J12" s="369">
        <f t="shared" si="2"/>
        <v>0</v>
      </c>
      <c r="K12" s="369">
        <f t="shared" si="2"/>
        <v>0</v>
      </c>
      <c r="L12" s="369">
        <f t="shared" si="2"/>
        <v>0</v>
      </c>
      <c r="M12" s="369">
        <f t="shared" si="1"/>
        <v>0</v>
      </c>
    </row>
    <row r="13" spans="1:13" ht="21" customHeight="1" x14ac:dyDescent="0.2">
      <c r="A13" s="713" t="s">
        <v>469</v>
      </c>
      <c r="B13" s="334" t="s">
        <v>470</v>
      </c>
      <c r="C13" s="335"/>
      <c r="D13" s="336" t="s">
        <v>160</v>
      </c>
      <c r="E13" s="368"/>
      <c r="F13" s="368"/>
      <c r="G13" s="368"/>
      <c r="H13" s="368"/>
      <c r="I13" s="368"/>
      <c r="J13" s="368"/>
      <c r="K13" s="368"/>
      <c r="L13" s="368"/>
      <c r="M13" s="369">
        <f t="shared" si="1"/>
        <v>0</v>
      </c>
    </row>
    <row r="14" spans="1:13" ht="26.25" customHeight="1" x14ac:dyDescent="0.2">
      <c r="A14" s="714"/>
      <c r="B14" s="334" t="s">
        <v>471</v>
      </c>
      <c r="C14" s="335"/>
      <c r="D14" s="336" t="s">
        <v>160</v>
      </c>
      <c r="E14" s="369">
        <f>E13*6</f>
        <v>0</v>
      </c>
      <c r="F14" s="369">
        <f t="shared" ref="F14:L14" si="3">F13*6</f>
        <v>0</v>
      </c>
      <c r="G14" s="369">
        <f t="shared" si="3"/>
        <v>0</v>
      </c>
      <c r="H14" s="369">
        <f t="shared" si="3"/>
        <v>0</v>
      </c>
      <c r="I14" s="369">
        <f t="shared" si="3"/>
        <v>0</v>
      </c>
      <c r="J14" s="369">
        <f t="shared" si="3"/>
        <v>0</v>
      </c>
      <c r="K14" s="369">
        <f t="shared" si="3"/>
        <v>0</v>
      </c>
      <c r="L14" s="369">
        <f t="shared" si="3"/>
        <v>0</v>
      </c>
      <c r="M14" s="369">
        <f t="shared" ref="M14" si="4">SUM(E14:L14)</f>
        <v>0</v>
      </c>
    </row>
    <row r="15" spans="1:13" ht="26.25" customHeight="1" x14ac:dyDescent="0.2">
      <c r="A15" s="711" t="s">
        <v>444</v>
      </c>
      <c r="B15" s="712"/>
      <c r="C15" s="335"/>
      <c r="D15" s="336" t="s">
        <v>160</v>
      </c>
      <c r="E15" s="365"/>
      <c r="F15" s="365"/>
      <c r="G15" s="365"/>
      <c r="H15" s="365"/>
      <c r="I15" s="365"/>
      <c r="J15" s="365"/>
      <c r="K15" s="365"/>
      <c r="L15" s="365"/>
      <c r="M15" s="366">
        <f t="shared" si="1"/>
        <v>0</v>
      </c>
    </row>
    <row r="16" spans="1:13" ht="26.25" customHeight="1" x14ac:dyDescent="0.2">
      <c r="A16" s="711" t="s">
        <v>445</v>
      </c>
      <c r="B16" s="712"/>
      <c r="C16" s="335"/>
      <c r="D16" s="336" t="s">
        <v>160</v>
      </c>
      <c r="E16" s="365"/>
      <c r="F16" s="365"/>
      <c r="G16" s="365"/>
      <c r="H16" s="365"/>
      <c r="I16" s="365"/>
      <c r="J16" s="365"/>
      <c r="K16" s="365"/>
      <c r="L16" s="365"/>
      <c r="M16" s="366">
        <f t="shared" si="1"/>
        <v>0</v>
      </c>
    </row>
    <row r="17" spans="1:13" ht="26.25" customHeight="1" x14ac:dyDescent="0.2">
      <c r="A17" s="711" t="s">
        <v>446</v>
      </c>
      <c r="B17" s="712"/>
      <c r="C17" s="335"/>
      <c r="D17" s="336" t="s">
        <v>160</v>
      </c>
      <c r="E17" s="365"/>
      <c r="F17" s="365"/>
      <c r="G17" s="365"/>
      <c r="H17" s="365"/>
      <c r="I17" s="365"/>
      <c r="J17" s="365"/>
      <c r="K17" s="365"/>
      <c r="L17" s="365"/>
      <c r="M17" s="366">
        <f t="shared" si="1"/>
        <v>0</v>
      </c>
    </row>
    <row r="18" spans="1:13" ht="26.25" customHeight="1" x14ac:dyDescent="0.2">
      <c r="A18" s="711" t="s">
        <v>447</v>
      </c>
      <c r="B18" s="712"/>
      <c r="C18" s="335"/>
      <c r="D18" s="336" t="s">
        <v>160</v>
      </c>
      <c r="E18" s="365"/>
      <c r="F18" s="365"/>
      <c r="G18" s="365"/>
      <c r="H18" s="365"/>
      <c r="I18" s="365"/>
      <c r="J18" s="365"/>
      <c r="K18" s="365"/>
      <c r="L18" s="365"/>
      <c r="M18" s="366">
        <f t="shared" si="1"/>
        <v>0</v>
      </c>
    </row>
    <row r="19" spans="1:13" ht="26.25" customHeight="1" x14ac:dyDescent="0.2">
      <c r="A19" s="711" t="s">
        <v>456</v>
      </c>
      <c r="B19" s="712"/>
      <c r="C19" s="335"/>
      <c r="D19" s="336" t="s">
        <v>160</v>
      </c>
      <c r="E19" s="365"/>
      <c r="F19" s="365"/>
      <c r="G19" s="365"/>
      <c r="H19" s="365"/>
      <c r="I19" s="365"/>
      <c r="J19" s="365"/>
      <c r="K19" s="365"/>
      <c r="L19" s="365"/>
      <c r="M19" s="366">
        <f t="shared" si="1"/>
        <v>0</v>
      </c>
    </row>
    <row r="20" spans="1:13" x14ac:dyDescent="0.2">
      <c r="A20" s="328" t="s">
        <v>340</v>
      </c>
    </row>
    <row r="21" spans="1:13" x14ac:dyDescent="0.2">
      <c r="A21" s="328" t="s">
        <v>341</v>
      </c>
    </row>
    <row r="22" spans="1:13" x14ac:dyDescent="0.2">
      <c r="A22" s="328" t="s">
        <v>448</v>
      </c>
    </row>
    <row r="23" spans="1:13" x14ac:dyDescent="0.2">
      <c r="A23" s="328" t="s">
        <v>342</v>
      </c>
      <c r="E23" s="315" t="s">
        <v>416</v>
      </c>
      <c r="F23" s="356"/>
      <c r="G23" s="277" t="s">
        <v>459</v>
      </c>
      <c r="H23" s="318"/>
      <c r="I23" s="318"/>
    </row>
    <row r="24" spans="1:13" x14ac:dyDescent="0.2">
      <c r="E24" s="315" t="s">
        <v>416</v>
      </c>
      <c r="F24" s="316"/>
      <c r="G24" s="277" t="s">
        <v>147</v>
      </c>
      <c r="H24" s="318"/>
    </row>
  </sheetData>
  <mergeCells count="13">
    <mergeCell ref="M4:M6"/>
    <mergeCell ref="M9:M10"/>
    <mergeCell ref="A3:B3"/>
    <mergeCell ref="A4:B4"/>
    <mergeCell ref="A5:B5"/>
    <mergeCell ref="A6:B6"/>
    <mergeCell ref="A7:A12"/>
    <mergeCell ref="A19:B19"/>
    <mergeCell ref="A13:A14"/>
    <mergeCell ref="A15:B15"/>
    <mergeCell ref="A16:B16"/>
    <mergeCell ref="A17:B17"/>
    <mergeCell ref="A18:B18"/>
  </mergeCells>
  <phoneticPr fontId="1"/>
  <printOptions horizontalCentered="1"/>
  <pageMargins left="0.82677165354330717" right="0.39370078740157483" top="0.55118110236220474" bottom="0.59055118110236227" header="0.51181102362204722" footer="0.5118110236220472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
  <sheetViews>
    <sheetView showGridLines="0" view="pageBreakPreview" zoomScaleNormal="100" zoomScaleSheetLayoutView="100" workbookViewId="0"/>
  </sheetViews>
  <sheetFormatPr defaultColWidth="9" defaultRowHeight="14.4" x14ac:dyDescent="0.2"/>
  <cols>
    <col min="1" max="16384" width="9" style="218"/>
  </cols>
  <sheetData>
    <row r="1" spans="1:10" s="199" customFormat="1" ht="11.25" customHeight="1" x14ac:dyDescent="0.2">
      <c r="J1" s="27" t="s">
        <v>343</v>
      </c>
    </row>
    <row r="2" spans="1:10" s="199" customFormat="1" ht="18.75" customHeight="1" x14ac:dyDescent="0.2">
      <c r="A2" s="720" t="s">
        <v>52</v>
      </c>
      <c r="B2" s="720"/>
      <c r="C2" s="720"/>
      <c r="D2" s="720"/>
      <c r="E2" s="720"/>
      <c r="F2" s="720"/>
      <c r="G2" s="720"/>
      <c r="H2" s="720"/>
      <c r="I2" s="720"/>
      <c r="J2" s="720"/>
    </row>
    <row r="3" spans="1:10" s="199" customFormat="1" ht="18.75" customHeight="1" x14ac:dyDescent="0.2">
      <c r="A3" s="720" t="s">
        <v>53</v>
      </c>
      <c r="B3" s="720"/>
      <c r="C3" s="720"/>
      <c r="D3" s="720"/>
      <c r="E3" s="720"/>
      <c r="F3" s="720"/>
      <c r="G3" s="720"/>
      <c r="H3" s="720"/>
      <c r="I3" s="720"/>
      <c r="J3" s="720"/>
    </row>
    <row r="4" spans="1:10" s="199" customFormat="1" ht="18.75" customHeight="1" x14ac:dyDescent="0.2">
      <c r="A4" s="200"/>
      <c r="J4" s="28"/>
    </row>
    <row r="5" spans="1:10" s="199" customFormat="1" ht="18.75" customHeight="1" x14ac:dyDescent="0.2">
      <c r="A5" s="200"/>
    </row>
    <row r="6" spans="1:10" s="199" customFormat="1" ht="18.75" customHeight="1" thickBot="1" x14ac:dyDescent="0.25">
      <c r="A6" s="200"/>
    </row>
    <row r="7" spans="1:10" s="199" customFormat="1" ht="22.5" customHeight="1" x14ac:dyDescent="0.2">
      <c r="A7" s="721" t="s">
        <v>54</v>
      </c>
      <c r="B7" s="722"/>
      <c r="C7" s="723" t="s">
        <v>55</v>
      </c>
      <c r="D7" s="724"/>
      <c r="E7" s="724"/>
      <c r="F7" s="724"/>
      <c r="G7" s="722"/>
      <c r="H7" s="201" t="s">
        <v>56</v>
      </c>
      <c r="I7" s="202" t="s">
        <v>57</v>
      </c>
      <c r="J7" s="203" t="s">
        <v>58</v>
      </c>
    </row>
    <row r="8" spans="1:10" s="199" customFormat="1" ht="22.5" customHeight="1" x14ac:dyDescent="0.2">
      <c r="A8" s="204"/>
      <c r="B8" s="205" t="s">
        <v>59</v>
      </c>
      <c r="C8" s="206"/>
      <c r="D8" s="206"/>
      <c r="E8" s="206"/>
      <c r="F8" s="206"/>
      <c r="G8" s="207"/>
      <c r="H8" s="208" t="s">
        <v>60</v>
      </c>
      <c r="I8" s="209" t="s">
        <v>61</v>
      </c>
      <c r="J8" s="210" t="s">
        <v>62</v>
      </c>
    </row>
    <row r="9" spans="1:10" s="199" customFormat="1" ht="22.5" customHeight="1" thickBot="1" x14ac:dyDescent="0.25">
      <c r="A9" s="211"/>
      <c r="B9" s="212" t="s">
        <v>59</v>
      </c>
      <c r="C9" s="213"/>
      <c r="D9" s="213"/>
      <c r="E9" s="213"/>
      <c r="F9" s="213"/>
      <c r="G9" s="214"/>
      <c r="H9" s="215" t="s">
        <v>60</v>
      </c>
      <c r="I9" s="216" t="s">
        <v>61</v>
      </c>
      <c r="J9" s="217" t="s">
        <v>62</v>
      </c>
    </row>
  </sheetData>
  <mergeCells count="4">
    <mergeCell ref="A2:J2"/>
    <mergeCell ref="A3:J3"/>
    <mergeCell ref="A7:B7"/>
    <mergeCell ref="C7:G7"/>
  </mergeCells>
  <phoneticPr fontId="1"/>
  <printOptions horizontalCentered="1"/>
  <pageMargins left="0.59055118110236227" right="0.39370078740157483"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許可申請書</vt:lpstr>
      <vt:lpstr>事業計画</vt:lpstr>
      <vt:lpstr>留意点</vt:lpstr>
      <vt:lpstr>【別紙１】所要資金</vt:lpstr>
      <vt:lpstr>【別紙２】車両費等明細</vt:lpstr>
      <vt:lpstr>【別紙３－１】運転資金</vt:lpstr>
      <vt:lpstr>【別紙３－２】保険料等</vt:lpstr>
      <vt:lpstr>【別紙４】車両購入明細一覧表</vt:lpstr>
      <vt:lpstr>【別紙５】休憩仮眠</vt:lpstr>
      <vt:lpstr>【別紙６】管理体制</vt:lpstr>
      <vt:lpstr>【参考】各種宣誓書</vt:lpstr>
      <vt:lpstr>【参考】各種承諾書</vt:lpstr>
      <vt:lpstr>【参考】各種承諾書!Print_Area</vt:lpstr>
      <vt:lpstr>【参考】各種宣誓書!Print_Area</vt:lpstr>
      <vt:lpstr>【別紙１】所要資金!Print_Area</vt:lpstr>
      <vt:lpstr>【別紙２】車両費等明細!Print_Area</vt:lpstr>
      <vt:lpstr>'【別紙３－２】保険料等'!Print_Area</vt:lpstr>
      <vt:lpstr>【別紙４】車両購入明細一覧表!Print_Area</vt:lpstr>
      <vt:lpstr>【別紙５】休憩仮眠!Print_Area</vt:lpstr>
      <vt:lpstr>【別紙６】管理体制!Print_Area</vt:lpstr>
      <vt:lpstr>事業計画!Print_Area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