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kamoto-w537g\Desktop\レンタカー取扱変更\HP用\"/>
    </mc:Choice>
  </mc:AlternateContent>
  <bookViews>
    <workbookView xWindow="0" yWindow="0" windowWidth="28800" windowHeight="11085" tabRatio="731"/>
  </bookViews>
  <sheets>
    <sheet name="申請書入力シート" sheetId="13" r:id="rId1"/>
    <sheet name="様式第2号_申請書" sheetId="1" r:id="rId2"/>
    <sheet name="様式第2号_申請書 (記載例)" sheetId="12" r:id="rId3"/>
    <sheet name="※入力不可（支局使用）" sheetId="2" r:id="rId4"/>
  </sheets>
  <definedNames>
    <definedName name="_xlnm.Print_Area" localSheetId="3">'※入力不可（支局使用）'!$A$1</definedName>
    <definedName name="_xlnm.Print_Area" localSheetId="0">申請書入力シート!$A$1:$T$19</definedName>
    <definedName name="_xlnm.Print_Area" localSheetId="1">様式第2号_申請書!$B$1:$AE$46</definedName>
    <definedName name="_xlnm.Print_Area" localSheetId="2">'様式第2号_申請書 (記載例)'!$B$1:$AE$43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2" l="1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 l="1"/>
  <c r="C10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V14" i="1" l="1"/>
  <c r="G18" i="1"/>
  <c r="B37" i="1"/>
  <c r="B35" i="1"/>
  <c r="B33" i="1"/>
  <c r="Q29" i="1"/>
  <c r="L28" i="1"/>
  <c r="G28" i="1"/>
  <c r="B28" i="1"/>
  <c r="B18" i="1"/>
  <c r="Q24" i="1"/>
  <c r="B24" i="1"/>
  <c r="W18" i="1"/>
  <c r="R18" i="1"/>
  <c r="N18" i="1"/>
  <c r="G14" i="1"/>
  <c r="G12" i="1"/>
  <c r="K11" i="1"/>
  <c r="H11" i="1"/>
  <c r="V8" i="1"/>
  <c r="G8" i="1"/>
  <c r="E6" i="1"/>
  <c r="M7" i="2" l="1"/>
  <c r="J7" i="2"/>
  <c r="S9" i="2" l="1"/>
  <c r="R9" i="2"/>
  <c r="Q9" i="2"/>
  <c r="P9" i="2"/>
  <c r="P7" i="2"/>
  <c r="L7" i="2"/>
  <c r="K7" i="2"/>
  <c r="I7" i="2"/>
  <c r="H7" i="2"/>
  <c r="G7" i="2"/>
  <c r="D7" i="2"/>
  <c r="C7" i="2"/>
  <c r="B7" i="2"/>
</calcChain>
</file>

<file path=xl/comments1.xml><?xml version="1.0" encoding="utf-8"?>
<comments xmlns="http://schemas.openxmlformats.org/spreadsheetml/2006/main">
  <authors>
    <author>なし</author>
  </authors>
  <commentList>
    <comment ref="A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ここに入力シートの番号を入れると、当該者の申請書が表示されます。</t>
        </r>
      </text>
    </comment>
  </commentList>
</comments>
</file>

<file path=xl/sharedStrings.xml><?xml version="1.0" encoding="utf-8"?>
<sst xmlns="http://schemas.openxmlformats.org/spreadsheetml/2006/main" count="124" uniqueCount="88">
  <si>
    <t>毀損</t>
    <phoneticPr fontId="1"/>
  </si>
  <si>
    <t>その他</t>
    <phoneticPr fontId="1"/>
  </si>
  <si>
    <t>宣誓書（※以下の遵守事項を確認し、チェックを入れて下さい。）</t>
    <phoneticPr fontId="1"/>
  </si>
  <si>
    <t>レンタカー事業者証明書交付等申請書</t>
    <phoneticPr fontId="1"/>
  </si>
  <si>
    <t>レンタカー事業者証明書</t>
    <phoneticPr fontId="1"/>
  </si>
  <si>
    <t>ワンウェイ方式実施事業者証明書</t>
    <phoneticPr fontId="1"/>
  </si>
  <si>
    <t>氏名又は名称</t>
    <phoneticPr fontId="1"/>
  </si>
  <si>
    <t>代表者名</t>
    <rPh sb="0" eb="3">
      <t>ダイヒョウシャ</t>
    </rPh>
    <rPh sb="3" eb="4">
      <t>メイ</t>
    </rPh>
    <phoneticPr fontId="1"/>
  </si>
  <si>
    <t>住所</t>
    <rPh sb="0" eb="2">
      <t>ジュウショ</t>
    </rPh>
    <phoneticPr fontId="1"/>
  </si>
  <si>
    <t>〒</t>
    <phoneticPr fontId="1"/>
  </si>
  <si>
    <t>-</t>
    <phoneticPr fontId="1"/>
  </si>
  <si>
    <t>0001</t>
    <phoneticPr fontId="1"/>
  </si>
  <si>
    <t>電話番号</t>
    <rPh sb="0" eb="2">
      <t>デンワ</t>
    </rPh>
    <rPh sb="2" eb="4">
      <t>バンゴウ</t>
    </rPh>
    <phoneticPr fontId="1"/>
  </si>
  <si>
    <t>担当者名</t>
    <rPh sb="0" eb="3">
      <t>タントウシャ</t>
    </rPh>
    <rPh sb="3" eb="4">
      <t>メイ</t>
    </rPh>
    <phoneticPr fontId="1"/>
  </si>
  <si>
    <t>申請区分（該当する申請区分に◯をつけて下さい）</t>
    <phoneticPr fontId="1"/>
  </si>
  <si>
    <t>紛失</t>
    <phoneticPr fontId="1"/>
  </si>
  <si>
    <t>【その他の場合具体的に記載して下さい。】</t>
    <phoneticPr fontId="1"/>
  </si>
  <si>
    <t>○</t>
  </si>
  <si>
    <t>上記のとおり相違ないことを宣誓いたします。</t>
    <phoneticPr fontId="1"/>
  </si>
  <si>
    <t>申請日</t>
    <rPh sb="0" eb="3">
      <t>シンセイビ</t>
    </rPh>
    <phoneticPr fontId="1"/>
  </si>
  <si>
    <t>国土　太郎</t>
    <rPh sb="0" eb="2">
      <t>コクド</t>
    </rPh>
    <rPh sb="3" eb="5">
      <t>タロウ</t>
    </rPh>
    <phoneticPr fontId="1"/>
  </si>
  <si>
    <t>東京都千代田区霞が関２－１－３○○ビル３階</t>
    <rPh sb="0" eb="3">
      <t>トウキョウト</t>
    </rPh>
    <rPh sb="3" eb="7">
      <t>チヨダク</t>
    </rPh>
    <rPh sb="7" eb="8">
      <t>カスミ</t>
    </rPh>
    <rPh sb="9" eb="10">
      <t>セキ</t>
    </rPh>
    <rPh sb="20" eb="21">
      <t>カイ</t>
    </rPh>
    <phoneticPr fontId="1"/>
  </si>
  <si>
    <t>03-5253-8111</t>
    <phoneticPr fontId="1"/>
  </si>
  <si>
    <t>国土　花子</t>
    <rPh sb="0" eb="2">
      <t>コクド</t>
    </rPh>
    <rPh sb="3" eb="5">
      <t>ハナコ</t>
    </rPh>
    <phoneticPr fontId="1"/>
  </si>
  <si>
    <t>有限会社○○レンタカー</t>
    <rPh sb="0" eb="2">
      <t>ユウゲン</t>
    </rPh>
    <rPh sb="2" eb="4">
      <t>ガイシャ</t>
    </rPh>
    <phoneticPr fontId="1"/>
  </si>
  <si>
    <t>NO</t>
    <phoneticPr fontId="1"/>
  </si>
  <si>
    <t>郵便番号</t>
    <rPh sb="0" eb="2">
      <t>ユウビン</t>
    </rPh>
    <rPh sb="2" eb="4">
      <t>バンゴウ</t>
    </rPh>
    <phoneticPr fontId="1"/>
  </si>
  <si>
    <t>あて</t>
    <phoneticPr fontId="1"/>
  </si>
  <si>
    <t>レンタカー事業者証明書等の交付を受けた場合は、原本及び写しを厳重に保管・管理するとともに、レンタカー車両の登録等以外のために使用いたしません。</t>
    <phoneticPr fontId="1"/>
  </si>
  <si>
    <t>記載事項変更</t>
    <phoneticPr fontId="1"/>
  </si>
  <si>
    <t>新規交付</t>
    <rPh sb="0" eb="2">
      <t>シンキ</t>
    </rPh>
    <rPh sb="2" eb="4">
      <t>コウフ</t>
    </rPh>
    <phoneticPr fontId="1"/>
  </si>
  <si>
    <t>更新</t>
    <phoneticPr fontId="1"/>
  </si>
  <si>
    <t>再交付</t>
    <phoneticPr fontId="1"/>
  </si>
  <si>
    <t>ワンウェイ方式実施
事業者証明書の交付</t>
    <rPh sb="5" eb="7">
      <t>ホウシキ</t>
    </rPh>
    <rPh sb="7" eb="9">
      <t>ジッシ</t>
    </rPh>
    <rPh sb="10" eb="13">
      <t>ジギョウシャ</t>
    </rPh>
    <rPh sb="13" eb="16">
      <t>ショウメイショ</t>
    </rPh>
    <rPh sb="17" eb="19">
      <t>コウフ</t>
    </rPh>
    <phoneticPr fontId="1"/>
  </si>
  <si>
    <t>変更の内容</t>
  </si>
  <si>
    <t>変更の内容</t>
    <phoneticPr fontId="1"/>
  </si>
  <si>
    <t xml:space="preserve"> （貸渡人の氏名又は名称、住所を変更し、「記載事項変更」に該当する場合、変更する事項を記載して下さい。）</t>
  </si>
  <si>
    <t xml:space="preserve"> （貸渡人の氏名又は名称、住所を変更し、「記載事項変更」に該当する場合、変更する事項を記載して下さい。）</t>
    <phoneticPr fontId="1"/>
  </si>
  <si>
    <t xml:space="preserve">
</t>
    <phoneticPr fontId="1"/>
  </si>
  <si>
    <t>新</t>
  </si>
  <si>
    <t>新</t>
    <rPh sb="0" eb="1">
      <t>シン</t>
    </rPh>
    <phoneticPr fontId="1"/>
  </si>
  <si>
    <t>旧</t>
  </si>
  <si>
    <t>旧</t>
    <rPh sb="0" eb="1">
      <t>キュウ</t>
    </rPh>
    <phoneticPr fontId="1"/>
  </si>
  <si>
    <t>再交付理由（「再交付」の場合は、該当する理由に○をつけて下さい。）</t>
    <rPh sb="0" eb="3">
      <t>サイコウフ</t>
    </rPh>
    <rPh sb="3" eb="5">
      <t>リユウ</t>
    </rPh>
    <rPh sb="7" eb="10">
      <t>サイコウフ</t>
    </rPh>
    <rPh sb="12" eb="14">
      <t>バアイ</t>
    </rPh>
    <rPh sb="16" eb="18">
      <t>ガイトウ</t>
    </rPh>
    <rPh sb="20" eb="22">
      <t>リユウ</t>
    </rPh>
    <rPh sb="28" eb="29">
      <t>クダ</t>
    </rPh>
    <phoneticPr fontId="1"/>
  </si>
  <si>
    <t>道路運送法その他の法令及びレンタカー許可に付された条件を遵守し、適正に営業を行います。</t>
    <rPh sb="0" eb="2">
      <t>ドウロ</t>
    </rPh>
    <rPh sb="2" eb="5">
      <t>ウンソウホウ</t>
    </rPh>
    <rPh sb="7" eb="8">
      <t>タ</t>
    </rPh>
    <rPh sb="9" eb="11">
      <t>ホウレイ</t>
    </rPh>
    <rPh sb="11" eb="12">
      <t>オヨ</t>
    </rPh>
    <phoneticPr fontId="1"/>
  </si>
  <si>
    <t>毎年５月３１日の期限までに、「貸渡実績報告書」及び「事務所別車種別配置車両数一覧表」を主たる事務所の所在地を管轄する運輸支局長あてに提出します。</t>
    <phoneticPr fontId="1"/>
  </si>
  <si>
    <t>レンタカー事業者証明書</t>
    <phoneticPr fontId="1"/>
  </si>
  <si>
    <t>紛失</t>
    <phoneticPr fontId="1"/>
  </si>
  <si>
    <t>毀損</t>
    <phoneticPr fontId="1"/>
  </si>
  <si>
    <t>その他</t>
    <phoneticPr fontId="1"/>
  </si>
  <si>
    <t>【その他の場合具体的に記載して下さい。】</t>
    <phoneticPr fontId="1"/>
  </si>
  <si>
    <t>宣誓書（※以下の遵守事項を確認し、チェックを入れて下さい。）</t>
    <phoneticPr fontId="1"/>
  </si>
  <si>
    <t>☑</t>
  </si>
  <si>
    <t>毎年５月３１日の期限までに、「貸渡実績報告書」及び「事務所別車種別配置車両数一覧表」を主たる事務所の所在地を管轄する運輸支局長あてに提出します。</t>
    <phoneticPr fontId="1"/>
  </si>
  <si>
    <t>レンタカー事業者証明書等の交付を受けた場合は、原本及び写しを厳重に保管・管理するとともに、レンタカー車両の登録等以外のために使用いたしません。</t>
    <phoneticPr fontId="1"/>
  </si>
  <si>
    <t>上記のとおり相違ないことを宣誓いたします。</t>
    <phoneticPr fontId="1"/>
  </si>
  <si>
    <t>（運輸支局使用欄）</t>
    <rPh sb="1" eb="3">
      <t>ウンユ</t>
    </rPh>
    <rPh sb="3" eb="5">
      <t>シキョク</t>
    </rPh>
    <rPh sb="5" eb="7">
      <t>シヨウ</t>
    </rPh>
    <rPh sb="7" eb="8">
      <t>ラン</t>
    </rPh>
    <phoneticPr fontId="1"/>
  </si>
  <si>
    <t>（運輸支局使用欄）</t>
    <rPh sb="1" eb="3">
      <t>ウンユ</t>
    </rPh>
    <rPh sb="3" eb="5">
      <t>シキョク</t>
    </rPh>
    <rPh sb="5" eb="7">
      <t>シヨウ</t>
    </rPh>
    <rPh sb="7" eb="8">
      <t>ラン</t>
    </rPh>
    <phoneticPr fontId="1"/>
  </si>
  <si>
    <t>有限会社○○レンタカー</t>
    <phoneticPr fontId="1"/>
  </si>
  <si>
    <t>国土　太郎</t>
    <phoneticPr fontId="1"/>
  </si>
  <si>
    <t>郵便番号
（上３桁）</t>
    <rPh sb="0" eb="2">
      <t>ユウビン</t>
    </rPh>
    <rPh sb="2" eb="4">
      <t>バンゴウ</t>
    </rPh>
    <rPh sb="6" eb="7">
      <t>カミ</t>
    </rPh>
    <rPh sb="8" eb="9">
      <t>ケタ</t>
    </rPh>
    <phoneticPr fontId="1"/>
  </si>
  <si>
    <t>郵便番号
（下４桁）</t>
    <rPh sb="0" eb="2">
      <t>ユウビン</t>
    </rPh>
    <rPh sb="2" eb="4">
      <t>バンゴウ</t>
    </rPh>
    <rPh sb="6" eb="7">
      <t>シモ</t>
    </rPh>
    <phoneticPr fontId="1"/>
  </si>
  <si>
    <t>124</t>
    <phoneticPr fontId="1"/>
  </si>
  <si>
    <t>0001</t>
    <phoneticPr fontId="1"/>
  </si>
  <si>
    <t>東京都千代田区霞が関２－１－３○○ビル３階</t>
    <phoneticPr fontId="1"/>
  </si>
  <si>
    <t>03-5253-8111</t>
    <phoneticPr fontId="1"/>
  </si>
  <si>
    <t>国土　花子</t>
    <phoneticPr fontId="1"/>
  </si>
  <si>
    <t>○</t>
    <phoneticPr fontId="1"/>
  </si>
  <si>
    <t>（該当する申請区分に◯をつけて下さい）</t>
    <phoneticPr fontId="1"/>
  </si>
  <si>
    <t>申請日</t>
  </si>
  <si>
    <t>氏名又は名称</t>
  </si>
  <si>
    <t>代表者名</t>
  </si>
  <si>
    <t>電話番号</t>
  </si>
  <si>
    <t>担当者名</t>
  </si>
  <si>
    <t>再交付理由（「再交付」の場合は、該当する理由に○をつけて下さい。）</t>
  </si>
  <si>
    <t>紛失</t>
  </si>
  <si>
    <t>毀損</t>
  </si>
  <si>
    <t>その他</t>
  </si>
  <si>
    <t>【その他の場合具体的に記載して下さい。】</t>
  </si>
  <si>
    <t>新規交付</t>
    <phoneticPr fontId="1"/>
  </si>
  <si>
    <t>記載事項変更</t>
    <phoneticPr fontId="1"/>
  </si>
  <si>
    <t>更新</t>
    <phoneticPr fontId="1"/>
  </si>
  <si>
    <t>再交付</t>
    <phoneticPr fontId="1"/>
  </si>
  <si>
    <t>ワンウェイ方式実施事業者証明書の交付</t>
    <phoneticPr fontId="1"/>
  </si>
  <si>
    <t>申請区分</t>
    <rPh sb="0" eb="2">
      <t>シンセイ</t>
    </rPh>
    <rPh sb="2" eb="4">
      <t>クブン</t>
    </rPh>
    <phoneticPr fontId="1"/>
  </si>
  <si>
    <r>
      <t>宣誓書
（申請書に記載された遵守事項を確認し、</t>
    </r>
    <r>
      <rPr>
        <sz val="14"/>
        <color theme="1"/>
        <rFont val="游ゴシック"/>
        <family val="3"/>
        <charset val="128"/>
        <scheme val="minor"/>
      </rPr>
      <t>☑</t>
    </r>
    <r>
      <rPr>
        <sz val="10"/>
        <color theme="1"/>
        <rFont val="游ゴシック"/>
        <family val="3"/>
        <charset val="128"/>
        <scheme val="minor"/>
      </rPr>
      <t>を入れてください。）</t>
    </r>
    <rPh sb="0" eb="3">
      <t>センセイショ</t>
    </rPh>
    <rPh sb="5" eb="8">
      <t>シンセイショ</t>
    </rPh>
    <rPh sb="9" eb="11">
      <t>キサイ</t>
    </rPh>
    <rPh sb="14" eb="16">
      <t>ジュンシュ</t>
    </rPh>
    <rPh sb="16" eb="18">
      <t>ジコウ</t>
    </rPh>
    <rPh sb="19" eb="21">
      <t>カクニン</t>
    </rPh>
    <rPh sb="25" eb="26">
      <t>イ</t>
    </rPh>
    <phoneticPr fontId="1"/>
  </si>
  <si>
    <t>福島運輸支局</t>
  </si>
  <si>
    <t>青森運輸支局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</si>
</sst>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m\.dd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3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3"/>
      <color theme="1"/>
      <name val="Meiryo UI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0"/>
      <color theme="6"/>
      <name val="Meiryo UI"/>
      <family val="3"/>
      <charset val="128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0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top" shrinkToFi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1" xfId="0" applyBorder="1" applyAlignment="1">
      <alignment horizontal="justify" vertical="top"/>
    </xf>
    <xf numFmtId="0" fontId="0" fillId="0" borderId="0" xfId="0" applyAlignment="1">
      <alignment horizontal="justify" vertical="top"/>
    </xf>
    <xf numFmtId="176" fontId="0" fillId="2" borderId="1" xfId="0" applyNumberFormat="1" applyFill="1" applyBorder="1" applyAlignment="1">
      <alignment horizontal="justify" vertical="top"/>
    </xf>
    <xf numFmtId="0" fontId="0" fillId="2" borderId="1" xfId="0" applyFill="1" applyBorder="1" applyAlignment="1">
      <alignment horizontal="justify" vertical="top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0" fillId="0" borderId="1" xfId="0" applyBorder="1" applyAlignment="1">
      <alignment horizontal="justify" vertical="center"/>
    </xf>
    <xf numFmtId="0" fontId="2" fillId="0" borderId="1" xfId="0" applyFont="1" applyBorder="1">
      <alignment vertical="center"/>
    </xf>
    <xf numFmtId="0" fontId="0" fillId="0" borderId="0" xfId="0" applyAlignment="1">
      <alignment horizontal="justify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5" borderId="1" xfId="0" applyFill="1" applyBorder="1" applyAlignment="1">
      <alignment horizontal="justify" vertical="top"/>
    </xf>
    <xf numFmtId="0" fontId="0" fillId="2" borderId="1" xfId="0" applyNumberFormat="1" applyFill="1" applyBorder="1" applyAlignment="1">
      <alignment horizontal="justify" vertical="top"/>
    </xf>
    <xf numFmtId="0" fontId="0" fillId="2" borderId="1" xfId="0" applyFill="1" applyBorder="1" applyAlignment="1">
      <alignment horizontal="justify" vertical="top"/>
    </xf>
    <xf numFmtId="0" fontId="0" fillId="0" borderId="1" xfId="0" applyBorder="1" applyAlignment="1">
      <alignment horizontal="justify" vertical="center"/>
    </xf>
    <xf numFmtId="0" fontId="0" fillId="0" borderId="0" xfId="0" applyFill="1">
      <alignment vertical="center"/>
    </xf>
    <xf numFmtId="0" fontId="11" fillId="0" borderId="0" xfId="0" applyFont="1" applyFill="1">
      <alignment vertical="center"/>
    </xf>
    <xf numFmtId="0" fontId="2" fillId="2" borderId="0" xfId="0" applyFont="1" applyFill="1">
      <alignment vertical="center"/>
    </xf>
    <xf numFmtId="0" fontId="0" fillId="3" borderId="1" xfId="0" applyFill="1" applyBorder="1" applyAlignment="1">
      <alignment horizontal="justify" vertical="top"/>
    </xf>
    <xf numFmtId="176" fontId="0" fillId="3" borderId="1" xfId="0" applyNumberFormat="1" applyFill="1" applyBorder="1" applyAlignment="1">
      <alignment horizontal="justify" vertical="top"/>
    </xf>
    <xf numFmtId="49" fontId="0" fillId="3" borderId="1" xfId="0" applyNumberFormat="1" applyFill="1" applyBorder="1" applyAlignment="1">
      <alignment horizontal="justify" vertical="top"/>
    </xf>
    <xf numFmtId="0" fontId="0" fillId="3" borderId="1" xfId="0" applyNumberFormat="1" applyFill="1" applyBorder="1" applyAlignment="1">
      <alignment horizontal="justify" vertical="top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justify" vertical="top"/>
    </xf>
    <xf numFmtId="176" fontId="0" fillId="0" borderId="1" xfId="0" applyNumberFormat="1" applyFill="1" applyBorder="1" applyAlignment="1">
      <alignment horizontal="justify" vertical="top"/>
    </xf>
    <xf numFmtId="49" fontId="0" fillId="0" borderId="1" xfId="0" applyNumberFormat="1" applyFill="1" applyBorder="1" applyAlignment="1">
      <alignment horizontal="justify" vertical="top"/>
    </xf>
    <xf numFmtId="0" fontId="0" fillId="0" borderId="1" xfId="0" applyNumberFormat="1" applyFill="1" applyBorder="1" applyAlignment="1">
      <alignment horizontal="justify" vertical="top"/>
    </xf>
    <xf numFmtId="0" fontId="0" fillId="0" borderId="1" xfId="0" applyFill="1" applyBorder="1" applyAlignment="1">
      <alignment horizontal="center" vertical="center"/>
    </xf>
    <xf numFmtId="0" fontId="13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justify" vertical="center"/>
    </xf>
    <xf numFmtId="0" fontId="0" fillId="0" borderId="1" xfId="0" applyBorder="1" applyAlignment="1">
      <alignment horizontal="justify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justify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Fill="1" applyBorder="1" applyAlignment="1">
      <alignment horizontal="justify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shrinkToFi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4" borderId="1" xfId="0" applyFont="1" applyFill="1" applyBorder="1" applyAlignment="1">
      <alignment horizontal="justify" vertical="center" wrapText="1"/>
    </xf>
    <xf numFmtId="0" fontId="2" fillId="4" borderId="1" xfId="0" applyFont="1" applyFill="1" applyBorder="1" applyAlignment="1">
      <alignment horizontal="justify" vertical="center"/>
    </xf>
    <xf numFmtId="0" fontId="2" fillId="2" borderId="9" xfId="0" applyFont="1" applyFill="1" applyBorder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0" fillId="2" borderId="1" xfId="0" applyFill="1" applyBorder="1" applyAlignment="1">
      <alignment horizontal="justify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58" fontId="2" fillId="2" borderId="1" xfId="0" applyNumberFormat="1" applyFont="1" applyFill="1" applyBorder="1" applyAlignment="1">
      <alignment horizontal="center" vertical="center" shrinkToFit="1"/>
    </xf>
    <xf numFmtId="0" fontId="2" fillId="0" borderId="8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justify" vertical="top"/>
    </xf>
    <xf numFmtId="0" fontId="2" fillId="2" borderId="1" xfId="0" applyFont="1" applyFill="1" applyBorder="1" applyAlignment="1">
      <alignment horizontal="justify" vertical="top"/>
    </xf>
    <xf numFmtId="49" fontId="2" fillId="0" borderId="5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3" borderId="0" xfId="0" applyFont="1" applyFill="1" applyAlignment="1">
      <alignment horizontal="right" vertical="center" shrinkToFi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justify" vertical="center"/>
    </xf>
    <xf numFmtId="0" fontId="0" fillId="2" borderId="1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95250</xdr:colOff>
      <xdr:row>0</xdr:row>
      <xdr:rowOff>28575</xdr:rowOff>
    </xdr:from>
    <xdr:to>
      <xdr:col>30</xdr:col>
      <xdr:colOff>47625</xdr:colOff>
      <xdr:row>1</xdr:row>
      <xdr:rowOff>180975</xdr:rowOff>
    </xdr:to>
    <xdr:sp macro="" textlink="">
      <xdr:nvSpPr>
        <xdr:cNvPr id="2" name="正方形/長方形 1"/>
        <xdr:cNvSpPr/>
      </xdr:nvSpPr>
      <xdr:spPr>
        <a:xfrm>
          <a:off x="5353050" y="28575"/>
          <a:ext cx="1266825" cy="4572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 b="1">
              <a:solidFill>
                <a:schemeClr val="tx1"/>
              </a:solidFill>
            </a:rPr>
            <a:t>記載例</a:t>
          </a:r>
        </a:p>
      </xdr:txBody>
    </xdr:sp>
    <xdr:clientData/>
  </xdr:twoCellAnchor>
  <xdr:oneCellAnchor>
    <xdr:from>
      <xdr:col>39</xdr:col>
      <xdr:colOff>114300</xdr:colOff>
      <xdr:row>8</xdr:row>
      <xdr:rowOff>57150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8658225" y="180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34"/>
  <sheetViews>
    <sheetView tabSelected="1" zoomScale="85" zoomScaleNormal="85" zoomScaleSheetLayoutView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8" sqref="D8"/>
    </sheetView>
  </sheetViews>
  <sheetFormatPr defaultRowHeight="18.75" x14ac:dyDescent="0.4"/>
  <cols>
    <col min="1" max="1" width="4.25" bestFit="1" customWidth="1"/>
    <col min="2" max="4" width="15.625" customWidth="1"/>
    <col min="5" max="6" width="10.625" customWidth="1"/>
    <col min="7" max="7" width="30.625" customWidth="1"/>
    <col min="8" max="9" width="10.625" customWidth="1"/>
    <col min="10" max="14" width="15.625" customWidth="1"/>
    <col min="15" max="16" width="30.625" customWidth="1"/>
    <col min="20" max="20" width="50.625" customWidth="1"/>
  </cols>
  <sheetData>
    <row r="1" spans="1:24" s="9" customFormat="1" ht="18.75" customHeight="1" x14ac:dyDescent="0.4">
      <c r="A1" s="51" t="s">
        <v>25</v>
      </c>
      <c r="B1" s="51" t="s">
        <v>69</v>
      </c>
      <c r="C1" s="51" t="s">
        <v>70</v>
      </c>
      <c r="D1" s="51" t="s">
        <v>71</v>
      </c>
      <c r="E1" s="45" t="s">
        <v>60</v>
      </c>
      <c r="F1" s="45" t="s">
        <v>61</v>
      </c>
      <c r="G1" s="46" t="s">
        <v>8</v>
      </c>
      <c r="H1" s="47" t="s">
        <v>72</v>
      </c>
      <c r="I1" s="47" t="s">
        <v>73</v>
      </c>
      <c r="J1" s="48" t="s">
        <v>84</v>
      </c>
      <c r="K1" s="49"/>
      <c r="L1" s="49"/>
      <c r="M1" s="49"/>
      <c r="N1" s="50"/>
      <c r="O1" s="44" t="s">
        <v>34</v>
      </c>
      <c r="P1" s="44"/>
      <c r="Q1" s="44" t="s">
        <v>74</v>
      </c>
      <c r="R1" s="44"/>
      <c r="S1" s="44"/>
      <c r="T1" s="44"/>
      <c r="U1" s="42" t="s">
        <v>85</v>
      </c>
      <c r="V1" s="43"/>
      <c r="W1" s="43"/>
    </row>
    <row r="2" spans="1:24" s="9" customFormat="1" ht="56.25" x14ac:dyDescent="0.4">
      <c r="A2" s="51"/>
      <c r="B2" s="51"/>
      <c r="C2" s="51"/>
      <c r="D2" s="51"/>
      <c r="E2" s="46"/>
      <c r="F2" s="46"/>
      <c r="G2" s="46"/>
      <c r="H2" s="47"/>
      <c r="I2" s="47"/>
      <c r="J2" s="34" t="s">
        <v>79</v>
      </c>
      <c r="K2" s="34" t="s">
        <v>80</v>
      </c>
      <c r="L2" s="34" t="s">
        <v>81</v>
      </c>
      <c r="M2" s="34" t="s">
        <v>82</v>
      </c>
      <c r="N2" s="35" t="s">
        <v>83</v>
      </c>
      <c r="O2" s="44" t="s">
        <v>36</v>
      </c>
      <c r="P2" s="44"/>
      <c r="Q2" s="44"/>
      <c r="R2" s="44"/>
      <c r="S2" s="44"/>
      <c r="T2" s="44"/>
      <c r="U2" s="43"/>
      <c r="V2" s="43"/>
      <c r="W2" s="43"/>
      <c r="X2" s="20" t="s">
        <v>38</v>
      </c>
    </row>
    <row r="3" spans="1:24" s="9" customFormat="1" ht="18.75" customHeight="1" x14ac:dyDescent="0.4">
      <c r="A3" s="51"/>
      <c r="B3" s="51"/>
      <c r="C3" s="51"/>
      <c r="D3" s="51"/>
      <c r="E3" s="46"/>
      <c r="F3" s="46"/>
      <c r="G3" s="46"/>
      <c r="H3" s="47"/>
      <c r="I3" s="47"/>
      <c r="J3" s="48" t="s">
        <v>68</v>
      </c>
      <c r="K3" s="49"/>
      <c r="L3" s="49"/>
      <c r="M3" s="49"/>
      <c r="N3" s="50"/>
      <c r="O3" s="26" t="s">
        <v>39</v>
      </c>
      <c r="P3" s="26" t="s">
        <v>41</v>
      </c>
      <c r="Q3" s="26" t="s">
        <v>75</v>
      </c>
      <c r="R3" s="26" t="s">
        <v>76</v>
      </c>
      <c r="S3" s="26" t="s">
        <v>77</v>
      </c>
      <c r="T3" s="26" t="s">
        <v>78</v>
      </c>
      <c r="U3" s="26">
        <v>1</v>
      </c>
      <c r="V3" s="26">
        <v>2</v>
      </c>
      <c r="W3" s="26">
        <v>3</v>
      </c>
    </row>
    <row r="4" spans="1:24" s="11" customFormat="1" ht="37.5" x14ac:dyDescent="0.4">
      <c r="A4" s="30">
        <v>0</v>
      </c>
      <c r="B4" s="31">
        <v>44764</v>
      </c>
      <c r="C4" s="30" t="s">
        <v>58</v>
      </c>
      <c r="D4" s="30" t="s">
        <v>59</v>
      </c>
      <c r="E4" s="32" t="s">
        <v>62</v>
      </c>
      <c r="F4" s="32" t="s">
        <v>63</v>
      </c>
      <c r="G4" s="33" t="s">
        <v>64</v>
      </c>
      <c r="H4" s="30" t="s">
        <v>65</v>
      </c>
      <c r="I4" s="30" t="s">
        <v>66</v>
      </c>
      <c r="J4" s="30" t="s">
        <v>67</v>
      </c>
      <c r="K4" s="30"/>
      <c r="L4" s="30"/>
      <c r="M4" s="30"/>
      <c r="N4" s="30"/>
      <c r="O4" s="30"/>
      <c r="P4" s="30"/>
      <c r="Q4" s="30"/>
      <c r="R4" s="30"/>
      <c r="S4" s="30"/>
      <c r="T4" s="30"/>
      <c r="U4" s="36" t="s">
        <v>52</v>
      </c>
      <c r="V4" s="36" t="s">
        <v>52</v>
      </c>
      <c r="W4" s="36" t="s">
        <v>52</v>
      </c>
    </row>
    <row r="5" spans="1:24" s="11" customFormat="1" x14ac:dyDescent="0.4">
      <c r="A5" s="37">
        <v>1</v>
      </c>
      <c r="B5" s="38"/>
      <c r="C5" s="37"/>
      <c r="D5" s="37"/>
      <c r="E5" s="39"/>
      <c r="F5" s="39"/>
      <c r="G5" s="40"/>
      <c r="H5" s="23"/>
      <c r="I5" s="23"/>
      <c r="J5" s="37"/>
      <c r="K5" s="37"/>
      <c r="L5" s="37"/>
      <c r="M5" s="37"/>
      <c r="N5" s="37"/>
      <c r="O5" s="10"/>
      <c r="P5" s="10"/>
      <c r="Q5" s="37"/>
      <c r="R5" s="37"/>
      <c r="S5" s="37"/>
      <c r="T5" s="10"/>
      <c r="U5" s="41"/>
      <c r="V5" s="41"/>
      <c r="W5" s="41"/>
    </row>
    <row r="6" spans="1:24" s="11" customFormat="1" x14ac:dyDescent="0.4">
      <c r="A6" s="37">
        <v>2</v>
      </c>
      <c r="B6" s="38"/>
      <c r="C6" s="37"/>
      <c r="D6" s="37"/>
      <c r="E6" s="39"/>
      <c r="F6" s="39"/>
      <c r="G6" s="40"/>
      <c r="H6" s="23"/>
      <c r="I6" s="23"/>
      <c r="J6" s="37"/>
      <c r="K6" s="37"/>
      <c r="L6" s="37"/>
      <c r="M6" s="37"/>
      <c r="N6" s="37"/>
      <c r="O6" s="10"/>
      <c r="P6" s="10"/>
      <c r="Q6" s="37"/>
      <c r="R6" s="37"/>
      <c r="S6" s="37"/>
      <c r="T6" s="10"/>
      <c r="U6" s="41"/>
      <c r="V6" s="41"/>
      <c r="W6" s="41"/>
    </row>
    <row r="7" spans="1:24" s="11" customFormat="1" x14ac:dyDescent="0.4">
      <c r="A7" s="37">
        <v>3</v>
      </c>
      <c r="B7" s="38"/>
      <c r="C7" s="37"/>
      <c r="D7" s="37"/>
      <c r="E7" s="39"/>
      <c r="F7" s="39"/>
      <c r="G7" s="40"/>
      <c r="H7" s="23"/>
      <c r="I7" s="23"/>
      <c r="J7" s="37"/>
      <c r="K7" s="37"/>
      <c r="L7" s="37"/>
      <c r="M7" s="37"/>
      <c r="N7" s="37"/>
      <c r="O7" s="10"/>
      <c r="P7" s="10"/>
      <c r="Q7" s="37"/>
      <c r="R7" s="37"/>
      <c r="S7" s="37"/>
      <c r="T7" s="10"/>
      <c r="U7" s="41"/>
      <c r="V7" s="41"/>
      <c r="W7" s="41"/>
    </row>
    <row r="8" spans="1:24" s="11" customFormat="1" x14ac:dyDescent="0.4">
      <c r="A8" s="37">
        <v>4</v>
      </c>
      <c r="B8" s="38"/>
      <c r="C8" s="37"/>
      <c r="D8" s="37"/>
      <c r="E8" s="39"/>
      <c r="F8" s="39"/>
      <c r="G8" s="40"/>
      <c r="H8" s="23"/>
      <c r="I8" s="23"/>
      <c r="J8" s="37"/>
      <c r="K8" s="37"/>
      <c r="L8" s="37"/>
      <c r="M8" s="37"/>
      <c r="N8" s="37"/>
      <c r="O8" s="10"/>
      <c r="P8" s="10"/>
      <c r="Q8" s="37"/>
      <c r="R8" s="37"/>
      <c r="S8" s="37"/>
      <c r="T8" s="10"/>
      <c r="U8" s="41"/>
      <c r="V8" s="41"/>
      <c r="W8" s="41"/>
    </row>
    <row r="9" spans="1:24" s="11" customFormat="1" x14ac:dyDescent="0.4">
      <c r="A9" s="37">
        <v>5</v>
      </c>
      <c r="B9" s="38"/>
      <c r="C9" s="37"/>
      <c r="D9" s="37"/>
      <c r="E9" s="39"/>
      <c r="F9" s="39"/>
      <c r="G9" s="40"/>
      <c r="H9" s="23"/>
      <c r="I9" s="23"/>
      <c r="J9" s="37"/>
      <c r="K9" s="37"/>
      <c r="L9" s="37"/>
      <c r="M9" s="37"/>
      <c r="N9" s="37"/>
      <c r="O9" s="10"/>
      <c r="P9" s="10"/>
      <c r="Q9" s="37"/>
      <c r="R9" s="37"/>
      <c r="S9" s="37"/>
      <c r="T9" s="10"/>
      <c r="U9" s="41"/>
      <c r="V9" s="41"/>
      <c r="W9" s="41"/>
    </row>
    <row r="10" spans="1:24" s="11" customFormat="1" x14ac:dyDescent="0.4">
      <c r="A10" s="37">
        <v>6</v>
      </c>
      <c r="B10" s="38"/>
      <c r="C10" s="37"/>
      <c r="D10" s="37"/>
      <c r="E10" s="39"/>
      <c r="F10" s="39"/>
      <c r="G10" s="40"/>
      <c r="H10" s="23"/>
      <c r="I10" s="23"/>
      <c r="J10" s="37"/>
      <c r="K10" s="37"/>
      <c r="L10" s="37"/>
      <c r="M10" s="37"/>
      <c r="N10" s="37"/>
      <c r="O10" s="10"/>
      <c r="P10" s="10"/>
      <c r="Q10" s="37"/>
      <c r="R10" s="37"/>
      <c r="S10" s="37"/>
      <c r="T10" s="10"/>
      <c r="U10" s="41"/>
      <c r="V10" s="41"/>
      <c r="W10" s="41"/>
    </row>
    <row r="11" spans="1:24" s="11" customFormat="1" x14ac:dyDescent="0.4">
      <c r="A11" s="37">
        <v>7</v>
      </c>
      <c r="B11" s="38"/>
      <c r="C11" s="37"/>
      <c r="D11" s="37"/>
      <c r="E11" s="39"/>
      <c r="F11" s="39"/>
      <c r="G11" s="40"/>
      <c r="H11" s="23"/>
      <c r="I11" s="23"/>
      <c r="J11" s="37"/>
      <c r="K11" s="37"/>
      <c r="L11" s="37"/>
      <c r="M11" s="37"/>
      <c r="N11" s="37"/>
      <c r="O11" s="10"/>
      <c r="P11" s="10"/>
      <c r="Q11" s="37"/>
      <c r="R11" s="37"/>
      <c r="S11" s="37"/>
      <c r="T11" s="10"/>
      <c r="U11" s="41"/>
      <c r="V11" s="41"/>
      <c r="W11" s="41"/>
    </row>
    <row r="12" spans="1:24" s="11" customFormat="1" x14ac:dyDescent="0.4">
      <c r="A12" s="37">
        <v>8</v>
      </c>
      <c r="B12" s="38"/>
      <c r="C12" s="37"/>
      <c r="D12" s="37"/>
      <c r="E12" s="39"/>
      <c r="F12" s="39"/>
      <c r="G12" s="40"/>
      <c r="H12" s="23"/>
      <c r="I12" s="23"/>
      <c r="J12" s="37"/>
      <c r="K12" s="37"/>
      <c r="L12" s="37"/>
      <c r="M12" s="37"/>
      <c r="N12" s="37"/>
      <c r="O12" s="10"/>
      <c r="P12" s="10"/>
      <c r="Q12" s="37"/>
      <c r="R12" s="37"/>
      <c r="S12" s="37"/>
      <c r="T12" s="10"/>
      <c r="U12" s="41"/>
      <c r="V12" s="41"/>
      <c r="W12" s="41"/>
    </row>
    <row r="13" spans="1:24" s="11" customFormat="1" x14ac:dyDescent="0.4">
      <c r="A13" s="37">
        <v>9</v>
      </c>
      <c r="B13" s="38"/>
      <c r="C13" s="37"/>
      <c r="D13" s="37"/>
      <c r="E13" s="39"/>
      <c r="F13" s="39"/>
      <c r="G13" s="40"/>
      <c r="H13" s="23"/>
      <c r="I13" s="23"/>
      <c r="J13" s="37"/>
      <c r="K13" s="37"/>
      <c r="L13" s="37"/>
      <c r="M13" s="37"/>
      <c r="N13" s="37"/>
      <c r="O13" s="10"/>
      <c r="P13" s="10"/>
      <c r="Q13" s="37"/>
      <c r="R13" s="37"/>
      <c r="S13" s="37"/>
      <c r="T13" s="10"/>
      <c r="U13" s="41"/>
      <c r="V13" s="41"/>
      <c r="W13" s="41"/>
    </row>
    <row r="14" spans="1:24" s="11" customFormat="1" x14ac:dyDescent="0.4">
      <c r="A14" s="37">
        <v>10</v>
      </c>
      <c r="B14" s="38"/>
      <c r="C14" s="37"/>
      <c r="D14" s="37"/>
      <c r="E14" s="39"/>
      <c r="F14" s="39"/>
      <c r="G14" s="40"/>
      <c r="H14" s="23"/>
      <c r="I14" s="23"/>
      <c r="J14" s="37"/>
      <c r="K14" s="37"/>
      <c r="L14" s="37"/>
      <c r="M14" s="37"/>
      <c r="N14" s="37"/>
      <c r="O14" s="10"/>
      <c r="P14" s="10"/>
      <c r="Q14" s="37"/>
      <c r="R14" s="37"/>
      <c r="S14" s="37"/>
      <c r="T14" s="10"/>
      <c r="U14" s="41"/>
      <c r="V14" s="41"/>
      <c r="W14" s="41"/>
    </row>
    <row r="15" spans="1:24" s="11" customFormat="1" x14ac:dyDescent="0.4">
      <c r="A15" s="37">
        <v>11</v>
      </c>
      <c r="B15" s="38"/>
      <c r="C15" s="37"/>
      <c r="D15" s="37"/>
      <c r="E15" s="39"/>
      <c r="F15" s="39"/>
      <c r="G15" s="40"/>
      <c r="H15" s="23"/>
      <c r="I15" s="23"/>
      <c r="J15" s="37"/>
      <c r="K15" s="37"/>
      <c r="L15" s="37"/>
      <c r="M15" s="37"/>
      <c r="N15" s="37"/>
      <c r="O15" s="10"/>
      <c r="P15" s="10"/>
      <c r="Q15" s="37"/>
      <c r="R15" s="37"/>
      <c r="S15" s="37"/>
      <c r="T15" s="10"/>
      <c r="U15" s="41"/>
      <c r="V15" s="41"/>
      <c r="W15" s="41"/>
    </row>
    <row r="16" spans="1:24" s="11" customFormat="1" x14ac:dyDescent="0.4">
      <c r="A16" s="37">
        <v>12</v>
      </c>
      <c r="B16" s="38"/>
      <c r="C16" s="37"/>
      <c r="D16" s="37"/>
      <c r="E16" s="39"/>
      <c r="F16" s="39"/>
      <c r="G16" s="40"/>
      <c r="H16" s="23"/>
      <c r="I16" s="23"/>
      <c r="J16" s="37"/>
      <c r="K16" s="37"/>
      <c r="L16" s="37"/>
      <c r="M16" s="37"/>
      <c r="N16" s="37"/>
      <c r="O16" s="10"/>
      <c r="P16" s="10"/>
      <c r="Q16" s="37"/>
      <c r="R16" s="37"/>
      <c r="S16" s="37"/>
      <c r="T16" s="10"/>
      <c r="U16" s="41"/>
      <c r="V16" s="41"/>
      <c r="W16" s="41"/>
    </row>
    <row r="17" spans="1:23" s="11" customFormat="1" x14ac:dyDescent="0.4">
      <c r="A17" s="37">
        <v>13</v>
      </c>
      <c r="B17" s="38"/>
      <c r="C17" s="37"/>
      <c r="D17" s="37"/>
      <c r="E17" s="39"/>
      <c r="F17" s="39"/>
      <c r="G17" s="40"/>
      <c r="H17" s="23"/>
      <c r="I17" s="23"/>
      <c r="J17" s="37"/>
      <c r="K17" s="37"/>
      <c r="L17" s="37"/>
      <c r="M17" s="37"/>
      <c r="N17" s="37"/>
      <c r="O17" s="10"/>
      <c r="P17" s="10"/>
      <c r="Q17" s="37"/>
      <c r="R17" s="37"/>
      <c r="S17" s="37"/>
      <c r="T17" s="10"/>
      <c r="U17" s="41"/>
      <c r="V17" s="41"/>
      <c r="W17" s="41"/>
    </row>
    <row r="18" spans="1:23" s="11" customFormat="1" x14ac:dyDescent="0.4">
      <c r="A18" s="37">
        <v>14</v>
      </c>
      <c r="B18" s="38"/>
      <c r="C18" s="37"/>
      <c r="D18" s="37"/>
      <c r="E18" s="39"/>
      <c r="F18" s="39"/>
      <c r="G18" s="40"/>
      <c r="H18" s="23"/>
      <c r="I18" s="23"/>
      <c r="J18" s="37"/>
      <c r="K18" s="37"/>
      <c r="L18" s="37"/>
      <c r="M18" s="37"/>
      <c r="N18" s="37"/>
      <c r="O18" s="10"/>
      <c r="P18" s="10"/>
      <c r="Q18" s="37"/>
      <c r="R18" s="37"/>
      <c r="S18" s="37"/>
      <c r="T18" s="10"/>
      <c r="U18" s="41"/>
      <c r="V18" s="41"/>
      <c r="W18" s="41"/>
    </row>
    <row r="19" spans="1:23" s="11" customFormat="1" x14ac:dyDescent="0.4">
      <c r="A19" s="37">
        <v>15</v>
      </c>
      <c r="B19" s="38"/>
      <c r="C19" s="37"/>
      <c r="D19" s="37"/>
      <c r="E19" s="39"/>
      <c r="F19" s="39"/>
      <c r="G19" s="40"/>
      <c r="H19" s="23"/>
      <c r="I19" s="23"/>
      <c r="J19" s="37"/>
      <c r="K19" s="37"/>
      <c r="L19" s="37"/>
      <c r="M19" s="37"/>
      <c r="N19" s="37"/>
      <c r="O19" s="10"/>
      <c r="P19" s="10"/>
      <c r="Q19" s="37"/>
      <c r="R19" s="37"/>
      <c r="S19" s="37"/>
      <c r="T19" s="10"/>
      <c r="U19" s="41"/>
      <c r="V19" s="41"/>
      <c r="W19" s="41"/>
    </row>
    <row r="20" spans="1:23" s="11" customFormat="1" x14ac:dyDescent="0.4">
      <c r="A20" s="37">
        <v>16</v>
      </c>
      <c r="B20" s="38"/>
      <c r="C20" s="37"/>
      <c r="D20" s="37"/>
      <c r="E20" s="39"/>
      <c r="F20" s="39"/>
      <c r="G20" s="40"/>
      <c r="H20" s="23"/>
      <c r="I20" s="23"/>
      <c r="J20" s="37"/>
      <c r="K20" s="37"/>
      <c r="L20" s="37"/>
      <c r="M20" s="37"/>
      <c r="N20" s="37"/>
      <c r="O20" s="10"/>
      <c r="P20" s="10"/>
      <c r="Q20" s="37"/>
      <c r="R20" s="37"/>
      <c r="S20" s="37"/>
      <c r="T20" s="10"/>
      <c r="U20" s="41"/>
      <c r="V20" s="41"/>
      <c r="W20" s="41"/>
    </row>
    <row r="21" spans="1:23" s="11" customFormat="1" x14ac:dyDescent="0.4">
      <c r="A21" s="37">
        <v>17</v>
      </c>
      <c r="B21" s="38"/>
      <c r="C21" s="37"/>
      <c r="D21" s="37"/>
      <c r="E21" s="39"/>
      <c r="F21" s="39"/>
      <c r="G21" s="40"/>
      <c r="H21" s="23"/>
      <c r="I21" s="23"/>
      <c r="J21" s="37"/>
      <c r="K21" s="37"/>
      <c r="L21" s="37"/>
      <c r="M21" s="37"/>
      <c r="N21" s="37"/>
      <c r="O21" s="10"/>
      <c r="P21" s="10"/>
      <c r="Q21" s="37"/>
      <c r="R21" s="37"/>
      <c r="S21" s="37"/>
      <c r="T21" s="10"/>
      <c r="U21" s="41"/>
      <c r="V21" s="41"/>
      <c r="W21" s="41"/>
    </row>
    <row r="22" spans="1:23" s="11" customFormat="1" x14ac:dyDescent="0.4">
      <c r="A22" s="37">
        <v>18</v>
      </c>
      <c r="B22" s="38"/>
      <c r="C22" s="37"/>
      <c r="D22" s="37"/>
      <c r="E22" s="39"/>
      <c r="F22" s="39"/>
      <c r="G22" s="40"/>
      <c r="H22" s="23"/>
      <c r="I22" s="23"/>
      <c r="J22" s="37"/>
      <c r="K22" s="37"/>
      <c r="L22" s="37"/>
      <c r="M22" s="37"/>
      <c r="N22" s="37"/>
      <c r="O22" s="10"/>
      <c r="P22" s="10"/>
      <c r="Q22" s="37"/>
      <c r="R22" s="37"/>
      <c r="S22" s="37"/>
      <c r="T22" s="10"/>
      <c r="U22" s="41"/>
      <c r="V22" s="41"/>
      <c r="W22" s="41"/>
    </row>
    <row r="23" spans="1:23" s="11" customFormat="1" x14ac:dyDescent="0.4">
      <c r="A23" s="37">
        <v>19</v>
      </c>
      <c r="B23" s="38"/>
      <c r="C23" s="37"/>
      <c r="D23" s="37"/>
      <c r="E23" s="39"/>
      <c r="F23" s="39"/>
      <c r="G23" s="40"/>
      <c r="H23" s="23"/>
      <c r="I23" s="23"/>
      <c r="J23" s="37"/>
      <c r="K23" s="37"/>
      <c r="L23" s="37"/>
      <c r="M23" s="37"/>
      <c r="N23" s="37"/>
      <c r="O23" s="10"/>
      <c r="P23" s="10"/>
      <c r="Q23" s="37"/>
      <c r="R23" s="37"/>
      <c r="S23" s="37"/>
      <c r="T23" s="10"/>
      <c r="U23" s="41"/>
      <c r="V23" s="41"/>
      <c r="W23" s="41"/>
    </row>
    <row r="24" spans="1:23" s="11" customFormat="1" x14ac:dyDescent="0.4">
      <c r="A24" s="37">
        <v>20</v>
      </c>
      <c r="B24" s="38"/>
      <c r="C24" s="37"/>
      <c r="D24" s="37"/>
      <c r="E24" s="39"/>
      <c r="F24" s="39"/>
      <c r="G24" s="40"/>
      <c r="H24" s="23"/>
      <c r="I24" s="23"/>
      <c r="J24" s="37"/>
      <c r="K24" s="37"/>
      <c r="L24" s="37"/>
      <c r="M24" s="37"/>
      <c r="N24" s="37"/>
      <c r="O24" s="10"/>
      <c r="P24" s="10"/>
      <c r="Q24" s="37"/>
      <c r="R24" s="37"/>
      <c r="S24" s="37"/>
      <c r="T24" s="10"/>
      <c r="U24" s="41"/>
      <c r="V24" s="41"/>
      <c r="W24" s="41"/>
    </row>
    <row r="25" spans="1:23" s="11" customFormat="1" x14ac:dyDescent="0.4">
      <c r="A25" s="37">
        <v>21</v>
      </c>
      <c r="B25" s="38"/>
      <c r="C25" s="37"/>
      <c r="D25" s="37"/>
      <c r="E25" s="39"/>
      <c r="F25" s="39"/>
      <c r="G25" s="40"/>
      <c r="H25" s="23"/>
      <c r="I25" s="23"/>
      <c r="J25" s="37"/>
      <c r="K25" s="37"/>
      <c r="L25" s="37"/>
      <c r="M25" s="37"/>
      <c r="N25" s="37"/>
      <c r="O25" s="10"/>
      <c r="P25" s="10"/>
      <c r="Q25" s="37"/>
      <c r="R25" s="37"/>
      <c r="S25" s="37"/>
      <c r="T25" s="10"/>
      <c r="U25" s="41"/>
      <c r="V25" s="41"/>
      <c r="W25" s="41"/>
    </row>
    <row r="26" spans="1:23" s="11" customFormat="1" x14ac:dyDescent="0.4">
      <c r="A26" s="37">
        <v>22</v>
      </c>
      <c r="B26" s="38"/>
      <c r="C26" s="37"/>
      <c r="D26" s="37"/>
      <c r="E26" s="39"/>
      <c r="F26" s="39"/>
      <c r="G26" s="40"/>
      <c r="H26" s="23"/>
      <c r="I26" s="23"/>
      <c r="J26" s="37"/>
      <c r="K26" s="37"/>
      <c r="L26" s="37"/>
      <c r="M26" s="37"/>
      <c r="N26" s="37"/>
      <c r="O26" s="10"/>
      <c r="P26" s="10"/>
      <c r="Q26" s="37"/>
      <c r="R26" s="37"/>
      <c r="S26" s="37"/>
      <c r="T26" s="10"/>
      <c r="U26" s="41"/>
      <c r="V26" s="41"/>
      <c r="W26" s="41"/>
    </row>
    <row r="27" spans="1:23" s="11" customFormat="1" x14ac:dyDescent="0.4">
      <c r="A27" s="37">
        <v>23</v>
      </c>
      <c r="B27" s="38"/>
      <c r="C27" s="37"/>
      <c r="D27" s="37"/>
      <c r="E27" s="39"/>
      <c r="F27" s="39"/>
      <c r="G27" s="40"/>
      <c r="H27" s="23"/>
      <c r="I27" s="23"/>
      <c r="J27" s="37"/>
      <c r="K27" s="37"/>
      <c r="L27" s="37"/>
      <c r="M27" s="37"/>
      <c r="N27" s="37"/>
      <c r="O27" s="10"/>
      <c r="P27" s="10"/>
      <c r="Q27" s="37"/>
      <c r="R27" s="37"/>
      <c r="S27" s="37"/>
      <c r="T27" s="10"/>
      <c r="U27" s="41"/>
      <c r="V27" s="41"/>
      <c r="W27" s="41"/>
    </row>
    <row r="28" spans="1:23" s="11" customFormat="1" x14ac:dyDescent="0.4">
      <c r="A28" s="37">
        <v>24</v>
      </c>
      <c r="B28" s="38"/>
      <c r="C28" s="37"/>
      <c r="D28" s="37"/>
      <c r="E28" s="39"/>
      <c r="F28" s="39"/>
      <c r="G28" s="40"/>
      <c r="H28" s="23"/>
      <c r="I28" s="23"/>
      <c r="J28" s="37"/>
      <c r="K28" s="37"/>
      <c r="L28" s="37"/>
      <c r="M28" s="37"/>
      <c r="N28" s="37"/>
      <c r="O28" s="10"/>
      <c r="P28" s="10"/>
      <c r="Q28" s="37"/>
      <c r="R28" s="37"/>
      <c r="S28" s="37"/>
      <c r="T28" s="10"/>
      <c r="U28" s="41"/>
      <c r="V28" s="41"/>
      <c r="W28" s="41"/>
    </row>
    <row r="29" spans="1:23" s="11" customFormat="1" x14ac:dyDescent="0.4">
      <c r="A29" s="37">
        <v>25</v>
      </c>
      <c r="B29" s="38"/>
      <c r="C29" s="37"/>
      <c r="D29" s="37"/>
      <c r="E29" s="39"/>
      <c r="F29" s="39"/>
      <c r="G29" s="40"/>
      <c r="H29" s="23"/>
      <c r="I29" s="23"/>
      <c r="J29" s="37"/>
      <c r="K29" s="37"/>
      <c r="L29" s="37"/>
      <c r="M29" s="37"/>
      <c r="N29" s="37"/>
      <c r="O29" s="10"/>
      <c r="P29" s="10"/>
      <c r="Q29" s="37"/>
      <c r="R29" s="37"/>
      <c r="S29" s="37"/>
      <c r="T29" s="10"/>
      <c r="U29" s="41"/>
      <c r="V29" s="41"/>
      <c r="W29" s="41"/>
    </row>
    <row r="30" spans="1:23" s="11" customFormat="1" x14ac:dyDescent="0.4">
      <c r="A30" s="37">
        <v>26</v>
      </c>
      <c r="B30" s="38"/>
      <c r="C30" s="37"/>
      <c r="D30" s="37"/>
      <c r="E30" s="39"/>
      <c r="F30" s="39"/>
      <c r="G30" s="40"/>
      <c r="H30" s="23"/>
      <c r="I30" s="23"/>
      <c r="J30" s="37"/>
      <c r="K30" s="37"/>
      <c r="L30" s="37"/>
      <c r="M30" s="37"/>
      <c r="N30" s="37"/>
      <c r="O30" s="10"/>
      <c r="P30" s="10"/>
      <c r="Q30" s="37"/>
      <c r="R30" s="37"/>
      <c r="S30" s="37"/>
      <c r="T30" s="10"/>
      <c r="U30" s="41"/>
      <c r="V30" s="41"/>
      <c r="W30" s="41"/>
    </row>
    <row r="31" spans="1:23" s="11" customFormat="1" x14ac:dyDescent="0.4">
      <c r="A31" s="37">
        <v>27</v>
      </c>
      <c r="B31" s="38"/>
      <c r="C31" s="37"/>
      <c r="D31" s="37"/>
      <c r="E31" s="39"/>
      <c r="F31" s="39"/>
      <c r="G31" s="40"/>
      <c r="H31" s="23"/>
      <c r="I31" s="23"/>
      <c r="J31" s="37"/>
      <c r="K31" s="37"/>
      <c r="L31" s="37"/>
      <c r="M31" s="37"/>
      <c r="N31" s="37"/>
      <c r="O31" s="10"/>
      <c r="P31" s="10"/>
      <c r="Q31" s="37"/>
      <c r="R31" s="37"/>
      <c r="S31" s="37"/>
      <c r="T31" s="10"/>
      <c r="U31" s="41"/>
      <c r="V31" s="41"/>
      <c r="W31" s="41"/>
    </row>
    <row r="32" spans="1:23" s="11" customFormat="1" x14ac:dyDescent="0.4">
      <c r="A32" s="37">
        <v>28</v>
      </c>
      <c r="B32" s="38"/>
      <c r="C32" s="37"/>
      <c r="D32" s="37"/>
      <c r="E32" s="39"/>
      <c r="F32" s="39"/>
      <c r="G32" s="40"/>
      <c r="H32" s="23"/>
      <c r="I32" s="23"/>
      <c r="J32" s="37"/>
      <c r="K32" s="37"/>
      <c r="L32" s="37"/>
      <c r="M32" s="37"/>
      <c r="N32" s="37"/>
      <c r="O32" s="10"/>
      <c r="P32" s="10"/>
      <c r="Q32" s="37"/>
      <c r="R32" s="37"/>
      <c r="S32" s="37"/>
      <c r="T32" s="10"/>
      <c r="U32" s="41"/>
      <c r="V32" s="41"/>
      <c r="W32" s="41"/>
    </row>
    <row r="33" spans="1:23" s="11" customFormat="1" x14ac:dyDescent="0.4">
      <c r="A33" s="37">
        <v>29</v>
      </c>
      <c r="B33" s="38"/>
      <c r="C33" s="37"/>
      <c r="D33" s="37"/>
      <c r="E33" s="39"/>
      <c r="F33" s="39"/>
      <c r="G33" s="40"/>
      <c r="H33" s="23"/>
      <c r="I33" s="23"/>
      <c r="J33" s="37"/>
      <c r="K33" s="37"/>
      <c r="L33" s="37"/>
      <c r="M33" s="37"/>
      <c r="N33" s="37"/>
      <c r="O33" s="10"/>
      <c r="P33" s="10"/>
      <c r="Q33" s="37"/>
      <c r="R33" s="37"/>
      <c r="S33" s="37"/>
      <c r="T33" s="10"/>
      <c r="U33" s="41"/>
      <c r="V33" s="41"/>
      <c r="W33" s="41"/>
    </row>
    <row r="34" spans="1:23" s="11" customFormat="1" x14ac:dyDescent="0.4">
      <c r="A34" s="37">
        <v>30</v>
      </c>
      <c r="B34" s="38"/>
      <c r="C34" s="37"/>
      <c r="D34" s="37"/>
      <c r="E34" s="39"/>
      <c r="F34" s="39"/>
      <c r="G34" s="40"/>
      <c r="H34" s="23"/>
      <c r="I34" s="23"/>
      <c r="J34" s="37"/>
      <c r="K34" s="37"/>
      <c r="L34" s="37"/>
      <c r="M34" s="37"/>
      <c r="N34" s="37"/>
      <c r="O34" s="10"/>
      <c r="P34" s="10"/>
      <c r="Q34" s="37"/>
      <c r="R34" s="37"/>
      <c r="S34" s="37"/>
      <c r="T34" s="10"/>
      <c r="U34" s="41"/>
      <c r="V34" s="41"/>
      <c r="W34" s="41"/>
    </row>
  </sheetData>
  <mergeCells count="15">
    <mergeCell ref="A1:A3"/>
    <mergeCell ref="B1:B3"/>
    <mergeCell ref="C1:C3"/>
    <mergeCell ref="D1:D3"/>
    <mergeCell ref="E1:E3"/>
    <mergeCell ref="U1:W2"/>
    <mergeCell ref="O1:P1"/>
    <mergeCell ref="Q1:T2"/>
    <mergeCell ref="O2:P2"/>
    <mergeCell ref="F1:F3"/>
    <mergeCell ref="H1:H3"/>
    <mergeCell ref="I1:I3"/>
    <mergeCell ref="J3:N3"/>
    <mergeCell ref="J1:N1"/>
    <mergeCell ref="G1:G3"/>
  </mergeCells>
  <phoneticPr fontId="1"/>
  <dataValidations count="3">
    <dataValidation type="list" allowBlank="1" showInputMessage="1" showErrorMessage="1" sqref="U4:W34">
      <formula1>"☑,□"</formula1>
    </dataValidation>
    <dataValidation type="list" allowBlank="1" showInputMessage="1" showErrorMessage="1" sqref="Q4:S34 J4:N34">
      <formula1>"○,"</formula1>
    </dataValidation>
    <dataValidation imeMode="disabled" allowBlank="1" showInputMessage="1" sqref="B5:B34 E5:F34 H5:H34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BM47"/>
  <sheetViews>
    <sheetView topLeftCell="A25" zoomScaleNormal="100" zoomScaleSheetLayoutView="100" workbookViewId="0">
      <selection activeCell="Q29" sqref="Q29:AE30"/>
    </sheetView>
  </sheetViews>
  <sheetFormatPr defaultColWidth="2.875" defaultRowHeight="15.75" x14ac:dyDescent="0.4"/>
  <cols>
    <col min="1" max="1" width="4" style="1" bestFit="1" customWidth="1"/>
    <col min="2" max="7" width="2.875" style="1"/>
    <col min="8" max="8" width="2.875" style="1" customWidth="1"/>
    <col min="9" max="19" width="2.875" style="1"/>
    <col min="20" max="20" width="2.75" style="1" customWidth="1"/>
    <col min="21" max="16384" width="2.875" style="1"/>
  </cols>
  <sheetData>
    <row r="1" spans="1:35" ht="24" x14ac:dyDescent="0.4">
      <c r="A1" s="29">
        <v>1</v>
      </c>
      <c r="B1" s="54" t="s">
        <v>3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</row>
    <row r="2" spans="1:35" s="6" customFormat="1" x14ac:dyDescent="0.4">
      <c r="A2" s="2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1"/>
    </row>
    <row r="3" spans="1:35" x14ac:dyDescent="0.4">
      <c r="B3" s="59" t="s">
        <v>86</v>
      </c>
      <c r="C3" s="59"/>
      <c r="D3" s="59"/>
      <c r="E3" s="59"/>
      <c r="F3" s="59"/>
      <c r="G3" s="59"/>
      <c r="H3" s="60" t="s">
        <v>27</v>
      </c>
      <c r="I3" s="60"/>
      <c r="R3" s="55" t="s">
        <v>57</v>
      </c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</row>
    <row r="4" spans="1:35" x14ac:dyDescent="0.4">
      <c r="R4" s="56" t="s">
        <v>4</v>
      </c>
      <c r="S4" s="56"/>
      <c r="T4" s="56"/>
      <c r="U4" s="56"/>
      <c r="V4" s="56"/>
      <c r="W4" s="56"/>
      <c r="X4" s="56"/>
      <c r="Y4" s="56" t="s">
        <v>5</v>
      </c>
      <c r="Z4" s="56"/>
      <c r="AA4" s="56"/>
      <c r="AB4" s="56"/>
      <c r="AC4" s="56"/>
      <c r="AD4" s="56"/>
      <c r="AE4" s="56"/>
    </row>
    <row r="5" spans="1:35" x14ac:dyDescent="0.4"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</row>
    <row r="6" spans="1:35" ht="18.75" x14ac:dyDescent="0.4">
      <c r="B6" s="58" t="s">
        <v>19</v>
      </c>
      <c r="C6" s="58"/>
      <c r="D6" s="58"/>
      <c r="E6" s="93">
        <f>VLOOKUP(A1,申請書入力シート!$A$4:$W$100,2,FALSE)</f>
        <v>0</v>
      </c>
      <c r="F6" s="93"/>
      <c r="G6" s="93"/>
      <c r="H6" s="93"/>
      <c r="I6" s="93"/>
      <c r="J6" s="93"/>
      <c r="K6" s="93"/>
      <c r="L6" s="93"/>
      <c r="M6"/>
      <c r="N6" s="52"/>
      <c r="O6" s="53"/>
      <c r="P6" s="27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</row>
    <row r="7" spans="1:35" s="6" customFormat="1" x14ac:dyDescent="0.4"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1"/>
    </row>
    <row r="8" spans="1:35" x14ac:dyDescent="0.4">
      <c r="B8" s="58" t="s">
        <v>6</v>
      </c>
      <c r="C8" s="58"/>
      <c r="D8" s="58"/>
      <c r="E8" s="58"/>
      <c r="F8" s="58"/>
      <c r="G8" s="80">
        <f>VLOOKUP(A1,申請書入力シート!$A$4:$W$100,3,FALSE)</f>
        <v>0</v>
      </c>
      <c r="H8" s="81"/>
      <c r="I8" s="81"/>
      <c r="J8" s="81"/>
      <c r="K8" s="81"/>
      <c r="L8" s="81"/>
      <c r="M8" s="81"/>
      <c r="N8" s="81"/>
      <c r="O8" s="81"/>
      <c r="P8" s="82"/>
      <c r="Q8" s="58" t="s">
        <v>7</v>
      </c>
      <c r="R8" s="58"/>
      <c r="S8" s="58"/>
      <c r="T8" s="58"/>
      <c r="U8" s="58"/>
      <c r="V8" s="64">
        <f>VLOOKUP(A1,申請書入力シート!$A$4:$W$100,4,FALSE)</f>
        <v>0</v>
      </c>
      <c r="W8" s="64"/>
      <c r="X8" s="64"/>
      <c r="Y8" s="64"/>
      <c r="Z8" s="64"/>
      <c r="AA8" s="64"/>
      <c r="AB8" s="64"/>
      <c r="AC8" s="64"/>
      <c r="AD8" s="64"/>
      <c r="AE8" s="64"/>
    </row>
    <row r="9" spans="1:35" x14ac:dyDescent="0.4">
      <c r="B9" s="58"/>
      <c r="C9" s="58"/>
      <c r="D9" s="58"/>
      <c r="E9" s="58"/>
      <c r="F9" s="58"/>
      <c r="G9" s="83"/>
      <c r="H9" s="84"/>
      <c r="I9" s="84"/>
      <c r="J9" s="84"/>
      <c r="K9" s="84"/>
      <c r="L9" s="84"/>
      <c r="M9" s="84"/>
      <c r="N9" s="84"/>
      <c r="O9" s="84"/>
      <c r="P9" s="85"/>
      <c r="Q9" s="58"/>
      <c r="R9" s="58"/>
      <c r="S9" s="58"/>
      <c r="T9" s="58"/>
      <c r="U9" s="58"/>
      <c r="V9" s="64"/>
      <c r="W9" s="64"/>
      <c r="X9" s="64"/>
      <c r="Y9" s="64"/>
      <c r="Z9" s="64"/>
      <c r="AA9" s="64"/>
      <c r="AB9" s="64"/>
      <c r="AC9" s="64"/>
      <c r="AD9" s="64"/>
      <c r="AE9" s="64"/>
    </row>
    <row r="10" spans="1:35" x14ac:dyDescent="0.4">
      <c r="B10" s="58"/>
      <c r="C10" s="58"/>
      <c r="D10" s="58"/>
      <c r="E10" s="58"/>
      <c r="F10" s="58"/>
      <c r="G10" s="86"/>
      <c r="H10" s="87"/>
      <c r="I10" s="87"/>
      <c r="J10" s="87"/>
      <c r="K10" s="87"/>
      <c r="L10" s="87"/>
      <c r="M10" s="87"/>
      <c r="N10" s="87"/>
      <c r="O10" s="87"/>
      <c r="P10" s="88"/>
      <c r="Q10" s="58"/>
      <c r="R10" s="58"/>
      <c r="S10" s="58"/>
      <c r="T10" s="58"/>
      <c r="U10" s="58"/>
      <c r="V10" s="64"/>
      <c r="W10" s="64"/>
      <c r="X10" s="64"/>
      <c r="Y10" s="64"/>
      <c r="Z10" s="64"/>
      <c r="AA10" s="64"/>
      <c r="AB10" s="64"/>
      <c r="AC10" s="64"/>
      <c r="AD10" s="64"/>
      <c r="AE10" s="64"/>
    </row>
    <row r="11" spans="1:35" x14ac:dyDescent="0.4">
      <c r="B11" s="58" t="s">
        <v>8</v>
      </c>
      <c r="C11" s="58"/>
      <c r="D11" s="58"/>
      <c r="E11" s="58"/>
      <c r="F11" s="58"/>
      <c r="G11" s="2" t="s">
        <v>9</v>
      </c>
      <c r="H11" s="78">
        <f>VLOOKUP(A1,申請書入力シート!$A$4:$W$100,5,FALSE)</f>
        <v>0</v>
      </c>
      <c r="I11" s="79"/>
      <c r="J11" s="3" t="s">
        <v>10</v>
      </c>
      <c r="K11" s="65">
        <f>VLOOKUP(A1,申請書入力シート!$A$4:$W$100,6,FALSE)</f>
        <v>0</v>
      </c>
      <c r="L11" s="66"/>
      <c r="M11" s="67"/>
      <c r="N11" s="97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</row>
    <row r="12" spans="1:35" x14ac:dyDescent="0.4">
      <c r="B12" s="58"/>
      <c r="C12" s="58"/>
      <c r="D12" s="58"/>
      <c r="E12" s="58"/>
      <c r="F12" s="58"/>
      <c r="G12" s="63">
        <f>VLOOKUP(A1,申請書入力シート!$A$4:$W$100,7,FALSE)</f>
        <v>0</v>
      </c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I12" s="19"/>
    </row>
    <row r="13" spans="1:35" x14ac:dyDescent="0.4">
      <c r="B13" s="58"/>
      <c r="C13" s="58"/>
      <c r="D13" s="58"/>
      <c r="E13" s="58"/>
      <c r="F13" s="58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</row>
    <row r="14" spans="1:35" x14ac:dyDescent="0.4">
      <c r="B14" s="58" t="s">
        <v>12</v>
      </c>
      <c r="C14" s="58"/>
      <c r="D14" s="58"/>
      <c r="E14" s="58"/>
      <c r="F14" s="58"/>
      <c r="G14" s="64">
        <f>VLOOKUP(A1,申請書入力シート!$A$4:$W$100,8,FALSE)</f>
        <v>0</v>
      </c>
      <c r="H14" s="64"/>
      <c r="I14" s="64"/>
      <c r="J14" s="64"/>
      <c r="K14" s="64"/>
      <c r="L14" s="64"/>
      <c r="M14" s="64"/>
      <c r="N14" s="64"/>
      <c r="O14" s="64"/>
      <c r="P14" s="64"/>
      <c r="Q14" s="58" t="s">
        <v>13</v>
      </c>
      <c r="R14" s="58"/>
      <c r="S14" s="58"/>
      <c r="T14" s="58"/>
      <c r="U14" s="58"/>
      <c r="V14" s="64" t="str">
        <f>VLOOKUP(A1,申請書入力シート!$A$4:$W$100,9,FALSE)&amp;""</f>
        <v/>
      </c>
      <c r="W14" s="64"/>
      <c r="X14" s="64"/>
      <c r="Y14" s="64"/>
      <c r="Z14" s="64"/>
      <c r="AA14" s="64"/>
      <c r="AB14" s="64"/>
      <c r="AC14" s="64"/>
      <c r="AD14" s="64"/>
      <c r="AE14" s="64"/>
    </row>
    <row r="15" spans="1:35" x14ac:dyDescent="0.4">
      <c r="B15" s="58"/>
      <c r="C15" s="58"/>
      <c r="D15" s="58"/>
      <c r="E15" s="58"/>
      <c r="F15" s="58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58"/>
      <c r="R15" s="58"/>
      <c r="S15" s="58"/>
      <c r="T15" s="58"/>
      <c r="U15" s="58"/>
      <c r="V15" s="64"/>
      <c r="W15" s="64"/>
      <c r="X15" s="64"/>
      <c r="Y15" s="64"/>
      <c r="Z15" s="64"/>
      <c r="AA15" s="64"/>
      <c r="AB15" s="64"/>
      <c r="AC15" s="64"/>
      <c r="AD15" s="64"/>
      <c r="AE15" s="64"/>
    </row>
    <row r="16" spans="1:35" customFormat="1" ht="18.75" x14ac:dyDescent="0.4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6"/>
    </row>
    <row r="17" spans="2:65" x14ac:dyDescent="0.4">
      <c r="B17" s="58" t="s">
        <v>14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</row>
    <row r="18" spans="2:65" ht="15.75" customHeight="1" x14ac:dyDescent="0.4">
      <c r="B18" s="68" t="str">
        <f>VLOOKUP(A1,申請書入力シート!$A$4:$W$100,10,FALSE)&amp;""</f>
        <v/>
      </c>
      <c r="C18" s="68"/>
      <c r="D18" s="69" t="s">
        <v>30</v>
      </c>
      <c r="E18" s="69"/>
      <c r="F18" s="69"/>
      <c r="G18" s="68" t="str">
        <f>VLOOKUP(A1,申請書入力シート!$A$4:$W$100,11,FALSE)&amp;""</f>
        <v/>
      </c>
      <c r="H18" s="68"/>
      <c r="I18" s="89" t="s">
        <v>29</v>
      </c>
      <c r="J18" s="89"/>
      <c r="K18" s="89"/>
      <c r="L18" s="89"/>
      <c r="M18" s="89"/>
      <c r="N18" s="68" t="str">
        <f>VLOOKUP(A1,申請書入力シート!$A$4:$W$100,12,FALSE)&amp;""</f>
        <v/>
      </c>
      <c r="O18" s="68"/>
      <c r="P18" s="57" t="s">
        <v>31</v>
      </c>
      <c r="Q18" s="57"/>
      <c r="R18" s="68" t="str">
        <f>VLOOKUP(A1,申請書入力シート!$A$4:$W$100,12,FALSE)&amp;""</f>
        <v/>
      </c>
      <c r="S18" s="68"/>
      <c r="T18" s="57" t="s">
        <v>32</v>
      </c>
      <c r="U18" s="57"/>
      <c r="V18" s="57"/>
      <c r="W18" s="68" t="str">
        <f>VLOOKUP(A1,申請書入力シート!$A$4:$W$100,13,FALSE)&amp;""</f>
        <v/>
      </c>
      <c r="X18" s="68"/>
      <c r="Y18" s="75" t="s">
        <v>33</v>
      </c>
      <c r="Z18" s="75"/>
      <c r="AA18" s="75"/>
      <c r="AB18" s="75"/>
      <c r="AC18" s="75"/>
      <c r="AD18" s="75"/>
      <c r="AE18" s="75"/>
    </row>
    <row r="19" spans="2:65" x14ac:dyDescent="0.4">
      <c r="B19" s="68"/>
      <c r="C19" s="68"/>
      <c r="D19" s="69"/>
      <c r="E19" s="69"/>
      <c r="F19" s="69"/>
      <c r="G19" s="68"/>
      <c r="H19" s="68"/>
      <c r="I19" s="89"/>
      <c r="J19" s="89"/>
      <c r="K19" s="89"/>
      <c r="L19" s="89"/>
      <c r="M19" s="89"/>
      <c r="N19" s="68"/>
      <c r="O19" s="68"/>
      <c r="P19" s="57"/>
      <c r="Q19" s="57"/>
      <c r="R19" s="68"/>
      <c r="S19" s="68"/>
      <c r="T19" s="57"/>
      <c r="U19" s="57"/>
      <c r="V19" s="57"/>
      <c r="W19" s="68"/>
      <c r="X19" s="68"/>
      <c r="Y19" s="75"/>
      <c r="Z19" s="75"/>
      <c r="AA19" s="75"/>
      <c r="AB19" s="75"/>
      <c r="AC19" s="75"/>
      <c r="AD19" s="75"/>
      <c r="AE19" s="75"/>
    </row>
    <row r="20" spans="2:65" s="6" customFormat="1" x14ac:dyDescent="0.4">
      <c r="AF20" s="1"/>
    </row>
    <row r="21" spans="2:65" x14ac:dyDescent="0.4">
      <c r="B21" s="90" t="s">
        <v>35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</row>
    <row r="22" spans="2:65" x14ac:dyDescent="0.4">
      <c r="B22" s="70" t="s">
        <v>37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2"/>
    </row>
    <row r="23" spans="2:65" x14ac:dyDescent="0.4">
      <c r="B23" s="73" t="s">
        <v>40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 t="s">
        <v>42</v>
      </c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</row>
    <row r="24" spans="2:65" ht="18.75" customHeight="1" x14ac:dyDescent="0.4">
      <c r="B24" s="74" t="str">
        <f>VLOOKUP(A1,申請書入力シート!$A$4:$W$100,15,FALSE)&amp;""</f>
        <v/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 t="str">
        <f>VLOOKUP(A1,申請書入力シート!$A$4:$W$100,16,FALSE)&amp;""</f>
        <v/>
      </c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</row>
    <row r="25" spans="2:65" ht="18.75" customHeight="1" x14ac:dyDescent="0.4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</row>
    <row r="26" spans="2:65" s="6" customFormat="1" x14ac:dyDescent="0.4">
      <c r="AF26" s="1"/>
    </row>
    <row r="27" spans="2:65" x14ac:dyDescent="0.4">
      <c r="B27" s="58" t="s">
        <v>43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</row>
    <row r="28" spans="2:65" x14ac:dyDescent="0.4">
      <c r="B28" s="68" t="str">
        <f>VLOOKUP(A1,申請書入力シート!$A$4:$W$100,17,FALSE)&amp;""</f>
        <v/>
      </c>
      <c r="C28" s="68"/>
      <c r="D28" s="75" t="s">
        <v>15</v>
      </c>
      <c r="E28" s="58"/>
      <c r="F28" s="58"/>
      <c r="G28" s="68" t="str">
        <f>VLOOKUP(A1,申請書入力シート!$A$4:$W$100,18,FALSE)&amp;""</f>
        <v/>
      </c>
      <c r="H28" s="68"/>
      <c r="I28" s="75" t="s">
        <v>0</v>
      </c>
      <c r="J28" s="58"/>
      <c r="K28" s="58"/>
      <c r="L28" s="68" t="str">
        <f>VLOOKUP(A1,申請書入力シート!$A$4:$W$100,19,FALSE)&amp;""</f>
        <v/>
      </c>
      <c r="M28" s="68"/>
      <c r="N28" s="58" t="s">
        <v>1</v>
      </c>
      <c r="O28" s="58"/>
      <c r="P28" s="58"/>
      <c r="Q28" s="94" t="s">
        <v>16</v>
      </c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</row>
    <row r="29" spans="2:65" x14ac:dyDescent="0.4">
      <c r="B29" s="68"/>
      <c r="C29" s="68"/>
      <c r="D29" s="75"/>
      <c r="E29" s="58"/>
      <c r="F29" s="58"/>
      <c r="G29" s="68"/>
      <c r="H29" s="68"/>
      <c r="I29" s="75"/>
      <c r="J29" s="58"/>
      <c r="K29" s="58"/>
      <c r="L29" s="68"/>
      <c r="M29" s="68"/>
      <c r="N29" s="58"/>
      <c r="O29" s="58"/>
      <c r="P29" s="58"/>
      <c r="Q29" s="95" t="str">
        <f>VLOOKUP(A1,申請書入力シート!$A$4:$W$100,20,FALSE)&amp;""</f>
        <v/>
      </c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5"/>
      <c r="BH29" s="5"/>
      <c r="BI29" s="5"/>
      <c r="BJ29" s="5"/>
      <c r="BK29" s="5"/>
      <c r="BL29" s="5"/>
      <c r="BM29" s="5"/>
    </row>
    <row r="30" spans="2:65" x14ac:dyDescent="0.4">
      <c r="B30" s="68"/>
      <c r="C30" s="68"/>
      <c r="D30" s="58"/>
      <c r="E30" s="58"/>
      <c r="F30" s="58"/>
      <c r="G30" s="68"/>
      <c r="H30" s="68"/>
      <c r="I30" s="58"/>
      <c r="J30" s="58"/>
      <c r="K30" s="58"/>
      <c r="L30" s="68"/>
      <c r="M30" s="68"/>
      <c r="N30" s="58"/>
      <c r="O30" s="58"/>
      <c r="P30" s="58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5"/>
      <c r="BH30" s="5"/>
      <c r="BI30" s="5"/>
      <c r="BJ30" s="5"/>
      <c r="BK30" s="5"/>
      <c r="BL30" s="5"/>
      <c r="BM30" s="5"/>
    </row>
    <row r="31" spans="2:65" s="6" customFormat="1" x14ac:dyDescent="0.4">
      <c r="AF31" s="1"/>
    </row>
    <row r="32" spans="2:65" x14ac:dyDescent="0.4">
      <c r="B32" s="57" t="s">
        <v>2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</row>
    <row r="33" spans="1:32" x14ac:dyDescent="0.4">
      <c r="B33" s="68" t="str">
        <f>VLOOKUP(A1,申請書入力シート!$A$4:$W$100,21,FALSE)&amp;""</f>
        <v/>
      </c>
      <c r="C33" s="68"/>
      <c r="D33" s="61" t="s">
        <v>45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</row>
    <row r="34" spans="1:32" x14ac:dyDescent="0.4">
      <c r="B34" s="68"/>
      <c r="C34" s="68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</row>
    <row r="35" spans="1:32" x14ac:dyDescent="0.4">
      <c r="B35" s="68" t="str">
        <f>VLOOKUP(A1,申請書入力シート!$A$4:$W$100,22,FALSE)&amp;""</f>
        <v/>
      </c>
      <c r="C35" s="68"/>
      <c r="D35" s="76" t="s">
        <v>28</v>
      </c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</row>
    <row r="36" spans="1:32" x14ac:dyDescent="0.4">
      <c r="B36" s="68"/>
      <c r="C36" s="68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</row>
    <row r="37" spans="1:32" x14ac:dyDescent="0.4">
      <c r="B37" s="68" t="str">
        <f>VLOOKUP(A1,申請書入力シート!$A$4:$W$100,23,FALSE)&amp;""</f>
        <v/>
      </c>
      <c r="C37" s="68"/>
      <c r="D37" s="77" t="s">
        <v>44</v>
      </c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</row>
    <row r="38" spans="1:32" x14ac:dyDescent="0.4">
      <c r="B38" s="68"/>
      <c r="C38" s="68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</row>
    <row r="39" spans="1:32" x14ac:dyDescent="0.4">
      <c r="B39" s="91" t="s">
        <v>18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</row>
    <row r="40" spans="1:32" x14ac:dyDescent="0.4">
      <c r="A40" s="15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</row>
    <row r="41" spans="1:32" customFormat="1" ht="18.75" x14ac:dyDescent="0.4">
      <c r="AF41" s="17"/>
    </row>
    <row r="42" spans="1:32" customFormat="1" ht="18.75" x14ac:dyDescent="0.4">
      <c r="AF42" s="17"/>
    </row>
    <row r="43" spans="1:32" customFormat="1" ht="18.75" x14ac:dyDescent="0.4">
      <c r="AF43" s="17"/>
    </row>
    <row r="44" spans="1:32" customFormat="1" ht="18.75" x14ac:dyDescent="0.4">
      <c r="AF44" s="17"/>
    </row>
    <row r="45" spans="1:32" customFormat="1" ht="18.75" x14ac:dyDescent="0.4">
      <c r="AF45" s="17"/>
    </row>
    <row r="46" spans="1:32" customFormat="1" ht="18.75" x14ac:dyDescent="0.4">
      <c r="AF46" s="17"/>
    </row>
    <row r="47" spans="1:32" customFormat="1" ht="18.75" x14ac:dyDescent="0.4">
      <c r="AF47" s="17"/>
    </row>
  </sheetData>
  <mergeCells count="56">
    <mergeCell ref="B39:AE40"/>
    <mergeCell ref="B6:D6"/>
    <mergeCell ref="E6:L6"/>
    <mergeCell ref="Q28:AE28"/>
    <mergeCell ref="Q29:AE30"/>
    <mergeCell ref="B27:AE27"/>
    <mergeCell ref="N28:P30"/>
    <mergeCell ref="G18:H19"/>
    <mergeCell ref="B17:AE17"/>
    <mergeCell ref="N11:AE11"/>
    <mergeCell ref="I28:K30"/>
    <mergeCell ref="L28:M30"/>
    <mergeCell ref="B18:C19"/>
    <mergeCell ref="N18:O19"/>
    <mergeCell ref="B28:C30"/>
    <mergeCell ref="D28:F30"/>
    <mergeCell ref="B35:C36"/>
    <mergeCell ref="B37:C38"/>
    <mergeCell ref="D35:AE36"/>
    <mergeCell ref="D37:AE38"/>
    <mergeCell ref="V8:AE10"/>
    <mergeCell ref="B11:F13"/>
    <mergeCell ref="H11:I11"/>
    <mergeCell ref="Q14:U15"/>
    <mergeCell ref="V14:AE15"/>
    <mergeCell ref="G8:P10"/>
    <mergeCell ref="B33:C34"/>
    <mergeCell ref="Q8:U10"/>
    <mergeCell ref="G28:H30"/>
    <mergeCell ref="Q24:AE25"/>
    <mergeCell ref="I18:M19"/>
    <mergeCell ref="B21:AE21"/>
    <mergeCell ref="D33:AE34"/>
    <mergeCell ref="G12:AE13"/>
    <mergeCell ref="K11:M11"/>
    <mergeCell ref="B14:F15"/>
    <mergeCell ref="G14:P15"/>
    <mergeCell ref="R18:S19"/>
    <mergeCell ref="D18:F19"/>
    <mergeCell ref="B22:AE22"/>
    <mergeCell ref="B23:P23"/>
    <mergeCell ref="Q23:AE23"/>
    <mergeCell ref="B24:P25"/>
    <mergeCell ref="T18:V19"/>
    <mergeCell ref="Y18:AE19"/>
    <mergeCell ref="W18:X19"/>
    <mergeCell ref="P18:Q19"/>
    <mergeCell ref="N6:O6"/>
    <mergeCell ref="B1:AE1"/>
    <mergeCell ref="R3:AE3"/>
    <mergeCell ref="R4:X6"/>
    <mergeCell ref="B32:AE32"/>
    <mergeCell ref="Y4:AE6"/>
    <mergeCell ref="B8:F10"/>
    <mergeCell ref="B3:G3"/>
    <mergeCell ref="H3:I3"/>
  </mergeCells>
  <phoneticPr fontId="1"/>
  <dataValidations count="4">
    <dataValidation type="list" allowBlank="1" showInputMessage="1" sqref="B28:C30 G28:H30 L28:M30">
      <formula1>"○"</formula1>
    </dataValidation>
    <dataValidation type="list" allowBlank="1" showInputMessage="1" showErrorMessage="1" sqref="B3:G3">
      <formula1>"福島運輸支局"</formula1>
    </dataValidation>
    <dataValidation type="list" allowBlank="1" showInputMessage="1" sqref="B18:C19 G18:H19 N18:O19 R18:S19 W18:X19">
      <formula1>"○"</formula1>
    </dataValidation>
    <dataValidation type="list" allowBlank="1" showInputMessage="1" sqref="B33:C34 B35:C36 B37:C38">
      <formula1>"☑,□"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blackAndWhite="1" r:id="rId1"/>
  <headerFooter>
    <oddHeader xml:space="preserve">&amp;L様式第２号
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47"/>
  <sheetViews>
    <sheetView topLeftCell="A22" zoomScaleNormal="100" zoomScaleSheetLayoutView="100" workbookViewId="0">
      <selection activeCell="O4" sqref="O4"/>
    </sheetView>
  </sheetViews>
  <sheetFormatPr defaultColWidth="2.875" defaultRowHeight="15.75" x14ac:dyDescent="0.4"/>
  <cols>
    <col min="1" max="16384" width="2.875" style="1"/>
  </cols>
  <sheetData>
    <row r="1" spans="1:35" ht="24" x14ac:dyDescent="0.4">
      <c r="B1" s="54" t="s">
        <v>3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22"/>
      <c r="Y1" s="22"/>
      <c r="Z1" s="22"/>
      <c r="AA1" s="22"/>
      <c r="AB1" s="22"/>
      <c r="AC1" s="22"/>
      <c r="AD1" s="22"/>
      <c r="AE1" s="22"/>
    </row>
    <row r="2" spans="1:35" s="6" customFormat="1" x14ac:dyDescent="0.4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1"/>
    </row>
    <row r="3" spans="1:35" x14ac:dyDescent="0.4">
      <c r="B3" s="100" t="s">
        <v>87</v>
      </c>
      <c r="C3" s="100"/>
      <c r="D3" s="100"/>
      <c r="E3" s="100"/>
      <c r="F3" s="100"/>
      <c r="G3" s="100"/>
      <c r="H3" s="60" t="s">
        <v>27</v>
      </c>
      <c r="I3" s="60"/>
      <c r="R3" s="55" t="s">
        <v>56</v>
      </c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</row>
    <row r="4" spans="1:35" x14ac:dyDescent="0.4">
      <c r="R4" s="56" t="s">
        <v>46</v>
      </c>
      <c r="S4" s="56"/>
      <c r="T4" s="56"/>
      <c r="U4" s="56"/>
      <c r="V4" s="56"/>
      <c r="W4" s="56"/>
      <c r="X4" s="56"/>
      <c r="Y4" s="56" t="s">
        <v>5</v>
      </c>
      <c r="Z4" s="56"/>
      <c r="AA4" s="56"/>
      <c r="AB4" s="56"/>
      <c r="AC4" s="56"/>
      <c r="AD4" s="56"/>
      <c r="AE4" s="56"/>
    </row>
    <row r="5" spans="1:35" x14ac:dyDescent="0.4"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</row>
    <row r="6" spans="1:35" ht="18.75" x14ac:dyDescent="0.4">
      <c r="B6" s="58" t="s">
        <v>19</v>
      </c>
      <c r="C6" s="58"/>
      <c r="D6" s="58"/>
      <c r="E6" s="93">
        <v>44652</v>
      </c>
      <c r="F6" s="93"/>
      <c r="G6" s="93"/>
      <c r="H6" s="93"/>
      <c r="I6" s="93"/>
      <c r="J6" s="93"/>
      <c r="K6" s="93"/>
      <c r="L6" s="93"/>
      <c r="M6"/>
      <c r="N6"/>
      <c r="O6"/>
      <c r="P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</row>
    <row r="7" spans="1:35" s="6" customFormat="1" x14ac:dyDescent="0.4"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1"/>
    </row>
    <row r="8" spans="1:35" x14ac:dyDescent="0.4">
      <c r="B8" s="58" t="s">
        <v>6</v>
      </c>
      <c r="C8" s="58"/>
      <c r="D8" s="58"/>
      <c r="E8" s="58"/>
      <c r="F8" s="58"/>
      <c r="G8" s="99" t="s">
        <v>24</v>
      </c>
      <c r="H8" s="99"/>
      <c r="I8" s="99"/>
      <c r="J8" s="99"/>
      <c r="K8" s="99"/>
      <c r="L8" s="99"/>
      <c r="M8" s="99"/>
      <c r="N8" s="99"/>
      <c r="O8" s="99"/>
      <c r="P8" s="99"/>
      <c r="Q8" s="58" t="s">
        <v>7</v>
      </c>
      <c r="R8" s="58"/>
      <c r="S8" s="58"/>
      <c r="T8" s="58"/>
      <c r="U8" s="58"/>
      <c r="V8" s="64" t="s">
        <v>20</v>
      </c>
      <c r="W8" s="64"/>
      <c r="X8" s="64"/>
      <c r="Y8" s="64"/>
      <c r="Z8" s="64"/>
      <c r="AA8" s="64"/>
      <c r="AB8" s="64"/>
      <c r="AC8" s="64"/>
      <c r="AD8" s="64"/>
      <c r="AE8" s="64"/>
    </row>
    <row r="9" spans="1:35" x14ac:dyDescent="0.4">
      <c r="B9" s="58"/>
      <c r="C9" s="58"/>
      <c r="D9" s="58"/>
      <c r="E9" s="58"/>
      <c r="F9" s="58"/>
      <c r="G9" s="99"/>
      <c r="H9" s="99"/>
      <c r="I9" s="99"/>
      <c r="J9" s="99"/>
      <c r="K9" s="99"/>
      <c r="L9" s="99"/>
      <c r="M9" s="99"/>
      <c r="N9" s="99"/>
      <c r="O9" s="99"/>
      <c r="P9" s="99"/>
      <c r="Q9" s="58"/>
      <c r="R9" s="58"/>
      <c r="S9" s="58"/>
      <c r="T9" s="58"/>
      <c r="U9" s="58"/>
      <c r="V9" s="64"/>
      <c r="W9" s="64"/>
      <c r="X9" s="64"/>
      <c r="Y9" s="64"/>
      <c r="Z9" s="64"/>
      <c r="AA9" s="64"/>
      <c r="AB9" s="64"/>
      <c r="AC9" s="64"/>
      <c r="AD9" s="64"/>
      <c r="AE9" s="64"/>
    </row>
    <row r="10" spans="1:35" x14ac:dyDescent="0.4">
      <c r="B10" s="58"/>
      <c r="C10" s="58"/>
      <c r="D10" s="58"/>
      <c r="E10" s="58"/>
      <c r="F10" s="58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58"/>
      <c r="R10" s="58"/>
      <c r="S10" s="58"/>
      <c r="T10" s="58"/>
      <c r="U10" s="58"/>
      <c r="V10" s="64"/>
      <c r="W10" s="64"/>
      <c r="X10" s="64"/>
      <c r="Y10" s="64"/>
      <c r="Z10" s="64"/>
      <c r="AA10" s="64"/>
      <c r="AB10" s="64"/>
      <c r="AC10" s="64"/>
      <c r="AD10" s="64"/>
      <c r="AE10" s="64"/>
    </row>
    <row r="11" spans="1:35" x14ac:dyDescent="0.4">
      <c r="B11" s="58" t="s">
        <v>8</v>
      </c>
      <c r="C11" s="58"/>
      <c r="D11" s="58"/>
      <c r="E11" s="58"/>
      <c r="F11" s="58"/>
      <c r="G11" s="2" t="s">
        <v>9</v>
      </c>
      <c r="H11" s="78">
        <v>124</v>
      </c>
      <c r="I11" s="79"/>
      <c r="J11" s="3" t="s">
        <v>10</v>
      </c>
      <c r="K11" s="101" t="s">
        <v>11</v>
      </c>
      <c r="L11" s="102"/>
      <c r="M11" s="103"/>
      <c r="N11" s="97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</row>
    <row r="12" spans="1:35" x14ac:dyDescent="0.4">
      <c r="B12" s="58"/>
      <c r="C12" s="58"/>
      <c r="D12" s="58"/>
      <c r="E12" s="58"/>
      <c r="F12" s="58"/>
      <c r="G12" s="63" t="s">
        <v>21</v>
      </c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I12" s="19"/>
    </row>
    <row r="13" spans="1:35" x14ac:dyDescent="0.4">
      <c r="B13" s="58"/>
      <c r="C13" s="58"/>
      <c r="D13" s="58"/>
      <c r="E13" s="58"/>
      <c r="F13" s="58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</row>
    <row r="14" spans="1:35" x14ac:dyDescent="0.4">
      <c r="B14" s="58" t="s">
        <v>12</v>
      </c>
      <c r="C14" s="58"/>
      <c r="D14" s="58"/>
      <c r="E14" s="58"/>
      <c r="F14" s="58"/>
      <c r="G14" s="64" t="s">
        <v>22</v>
      </c>
      <c r="H14" s="64"/>
      <c r="I14" s="64"/>
      <c r="J14" s="64"/>
      <c r="K14" s="64"/>
      <c r="L14" s="64"/>
      <c r="M14" s="64"/>
      <c r="N14" s="64"/>
      <c r="O14" s="64"/>
      <c r="P14" s="64"/>
      <c r="Q14" s="58" t="s">
        <v>13</v>
      </c>
      <c r="R14" s="58"/>
      <c r="S14" s="58"/>
      <c r="T14" s="58"/>
      <c r="U14" s="58"/>
      <c r="V14" s="64" t="s">
        <v>23</v>
      </c>
      <c r="W14" s="64"/>
      <c r="X14" s="64"/>
      <c r="Y14" s="64"/>
      <c r="Z14" s="64"/>
      <c r="AA14" s="64"/>
      <c r="AB14" s="64"/>
      <c r="AC14" s="64"/>
      <c r="AD14" s="64"/>
      <c r="AE14" s="64"/>
    </row>
    <row r="15" spans="1:35" x14ac:dyDescent="0.4">
      <c r="B15" s="58"/>
      <c r="C15" s="58"/>
      <c r="D15" s="58"/>
      <c r="E15" s="58"/>
      <c r="F15" s="58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58"/>
      <c r="R15" s="58"/>
      <c r="S15" s="58"/>
      <c r="T15" s="58"/>
      <c r="U15" s="58"/>
      <c r="V15" s="64"/>
      <c r="W15" s="64"/>
      <c r="X15" s="64"/>
      <c r="Y15" s="64"/>
      <c r="Z15" s="64"/>
      <c r="AA15" s="64"/>
      <c r="AB15" s="64"/>
      <c r="AC15" s="64"/>
      <c r="AD15" s="64"/>
      <c r="AE15" s="64"/>
    </row>
    <row r="16" spans="1:35" customFormat="1" ht="18.75" x14ac:dyDescent="0.4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6"/>
    </row>
    <row r="17" spans="2:65" x14ac:dyDescent="0.4">
      <c r="B17" s="58" t="s">
        <v>14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</row>
    <row r="18" spans="2:65" ht="15.75" customHeight="1" x14ac:dyDescent="0.4">
      <c r="B18" s="68" t="s">
        <v>17</v>
      </c>
      <c r="C18" s="68"/>
      <c r="D18" s="69" t="s">
        <v>30</v>
      </c>
      <c r="E18" s="69"/>
      <c r="F18" s="69"/>
      <c r="G18" s="68"/>
      <c r="H18" s="68"/>
      <c r="I18" s="89" t="s">
        <v>29</v>
      </c>
      <c r="J18" s="89"/>
      <c r="K18" s="89"/>
      <c r="L18" s="89"/>
      <c r="M18" s="89"/>
      <c r="N18" s="68"/>
      <c r="O18" s="68"/>
      <c r="P18" s="57" t="s">
        <v>31</v>
      </c>
      <c r="Q18" s="57"/>
      <c r="R18" s="68"/>
      <c r="S18" s="68"/>
      <c r="T18" s="57" t="s">
        <v>32</v>
      </c>
      <c r="U18" s="57"/>
      <c r="V18" s="57"/>
      <c r="W18" s="68"/>
      <c r="X18" s="68"/>
      <c r="Y18" s="75" t="s">
        <v>33</v>
      </c>
      <c r="Z18" s="75"/>
      <c r="AA18" s="75"/>
      <c r="AB18" s="75"/>
      <c r="AC18" s="75"/>
      <c r="AD18" s="75"/>
      <c r="AE18" s="75"/>
    </row>
    <row r="19" spans="2:65" x14ac:dyDescent="0.4">
      <c r="B19" s="68"/>
      <c r="C19" s="68"/>
      <c r="D19" s="69"/>
      <c r="E19" s="69"/>
      <c r="F19" s="69"/>
      <c r="G19" s="68"/>
      <c r="H19" s="68"/>
      <c r="I19" s="89"/>
      <c r="J19" s="89"/>
      <c r="K19" s="89"/>
      <c r="L19" s="89"/>
      <c r="M19" s="89"/>
      <c r="N19" s="68"/>
      <c r="O19" s="68"/>
      <c r="P19" s="57"/>
      <c r="Q19" s="57"/>
      <c r="R19" s="68"/>
      <c r="S19" s="68"/>
      <c r="T19" s="57"/>
      <c r="U19" s="57"/>
      <c r="V19" s="57"/>
      <c r="W19" s="68"/>
      <c r="X19" s="68"/>
      <c r="Y19" s="75"/>
      <c r="Z19" s="75"/>
      <c r="AA19" s="75"/>
      <c r="AB19" s="75"/>
      <c r="AC19" s="75"/>
      <c r="AD19" s="75"/>
      <c r="AE19" s="75"/>
    </row>
    <row r="20" spans="2:65" s="6" customFormat="1" x14ac:dyDescent="0.4">
      <c r="AF20" s="1"/>
    </row>
    <row r="21" spans="2:65" x14ac:dyDescent="0.4">
      <c r="B21" s="90" t="s">
        <v>35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</row>
    <row r="22" spans="2:65" x14ac:dyDescent="0.4">
      <c r="B22" s="70" t="s">
        <v>37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2"/>
    </row>
    <row r="23" spans="2:65" x14ac:dyDescent="0.4">
      <c r="B23" s="73" t="s">
        <v>40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 t="s">
        <v>42</v>
      </c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</row>
    <row r="24" spans="2:65" ht="18.75" customHeight="1" x14ac:dyDescent="0.4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</row>
    <row r="25" spans="2:65" ht="18.75" customHeight="1" x14ac:dyDescent="0.4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</row>
    <row r="26" spans="2:65" s="6" customFormat="1" x14ac:dyDescent="0.4">
      <c r="AF26" s="1"/>
    </row>
    <row r="27" spans="2:65" x14ac:dyDescent="0.4">
      <c r="B27" s="58" t="s">
        <v>43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</row>
    <row r="28" spans="2:65" x14ac:dyDescent="0.4">
      <c r="B28" s="68"/>
      <c r="C28" s="68"/>
      <c r="D28" s="75" t="s">
        <v>47</v>
      </c>
      <c r="E28" s="58"/>
      <c r="F28" s="58"/>
      <c r="G28" s="68"/>
      <c r="H28" s="68"/>
      <c r="I28" s="75" t="s">
        <v>48</v>
      </c>
      <c r="J28" s="58"/>
      <c r="K28" s="58"/>
      <c r="L28" s="68"/>
      <c r="M28" s="68"/>
      <c r="N28" s="58" t="s">
        <v>49</v>
      </c>
      <c r="O28" s="58"/>
      <c r="P28" s="58"/>
      <c r="Q28" s="94" t="s">
        <v>50</v>
      </c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</row>
    <row r="29" spans="2:65" x14ac:dyDescent="0.4">
      <c r="B29" s="68"/>
      <c r="C29" s="68"/>
      <c r="D29" s="75"/>
      <c r="E29" s="58"/>
      <c r="F29" s="58"/>
      <c r="G29" s="68"/>
      <c r="H29" s="68"/>
      <c r="I29" s="75"/>
      <c r="J29" s="58"/>
      <c r="K29" s="58"/>
      <c r="L29" s="68"/>
      <c r="M29" s="68"/>
      <c r="N29" s="58"/>
      <c r="O29" s="58"/>
      <c r="P29" s="58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21"/>
      <c r="BH29" s="21"/>
      <c r="BI29" s="21"/>
      <c r="BJ29" s="21"/>
      <c r="BK29" s="21"/>
      <c r="BL29" s="21"/>
      <c r="BM29" s="21"/>
    </row>
    <row r="30" spans="2:65" x14ac:dyDescent="0.4">
      <c r="B30" s="68"/>
      <c r="C30" s="68"/>
      <c r="D30" s="58"/>
      <c r="E30" s="58"/>
      <c r="F30" s="58"/>
      <c r="G30" s="68"/>
      <c r="H30" s="68"/>
      <c r="I30" s="58"/>
      <c r="J30" s="58"/>
      <c r="K30" s="58"/>
      <c r="L30" s="68"/>
      <c r="M30" s="68"/>
      <c r="N30" s="58"/>
      <c r="O30" s="58"/>
      <c r="P30" s="58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21"/>
      <c r="BH30" s="21"/>
      <c r="BI30" s="21"/>
      <c r="BJ30" s="21"/>
      <c r="BK30" s="21"/>
      <c r="BL30" s="21"/>
      <c r="BM30" s="21"/>
    </row>
    <row r="31" spans="2:65" s="6" customFormat="1" x14ac:dyDescent="0.4">
      <c r="AF31" s="1"/>
    </row>
    <row r="32" spans="2:65" x14ac:dyDescent="0.4">
      <c r="B32" s="57" t="s">
        <v>51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</row>
    <row r="33" spans="1:32" x14ac:dyDescent="0.4">
      <c r="B33" s="68" t="s">
        <v>52</v>
      </c>
      <c r="C33" s="68"/>
      <c r="D33" s="61" t="s">
        <v>53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</row>
    <row r="34" spans="1:32" x14ac:dyDescent="0.4">
      <c r="B34" s="68"/>
      <c r="C34" s="68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</row>
    <row r="35" spans="1:32" x14ac:dyDescent="0.4">
      <c r="B35" s="68" t="s">
        <v>52</v>
      </c>
      <c r="C35" s="68"/>
      <c r="D35" s="76" t="s">
        <v>54</v>
      </c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</row>
    <row r="36" spans="1:32" x14ac:dyDescent="0.4">
      <c r="B36" s="68"/>
      <c r="C36" s="68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</row>
    <row r="37" spans="1:32" x14ac:dyDescent="0.4">
      <c r="B37" s="68" t="s">
        <v>52</v>
      </c>
      <c r="C37" s="68"/>
      <c r="D37" s="77" t="s">
        <v>44</v>
      </c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</row>
    <row r="38" spans="1:32" x14ac:dyDescent="0.4">
      <c r="B38" s="68"/>
      <c r="C38" s="68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</row>
    <row r="39" spans="1:32" x14ac:dyDescent="0.4">
      <c r="B39" s="91" t="s">
        <v>55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</row>
    <row r="40" spans="1:32" x14ac:dyDescent="0.4">
      <c r="A40" s="15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</row>
    <row r="41" spans="1:32" customFormat="1" ht="18.75" x14ac:dyDescent="0.4">
      <c r="AF41" s="17"/>
    </row>
    <row r="42" spans="1:32" customFormat="1" ht="18.75" x14ac:dyDescent="0.4">
      <c r="AF42" s="17"/>
    </row>
    <row r="43" spans="1:32" customFormat="1" ht="18.75" x14ac:dyDescent="0.4">
      <c r="AF43" s="17"/>
    </row>
    <row r="44" spans="1:32" customFormat="1" ht="18.75" x14ac:dyDescent="0.4">
      <c r="AF44" s="17"/>
    </row>
    <row r="45" spans="1:32" customFormat="1" ht="18.75" x14ac:dyDescent="0.4">
      <c r="AF45" s="17"/>
    </row>
    <row r="46" spans="1:32" customFormat="1" ht="18.75" x14ac:dyDescent="0.4">
      <c r="AF46" s="17"/>
    </row>
    <row r="47" spans="1:32" customFormat="1" ht="18.75" x14ac:dyDescent="0.4">
      <c r="AF47" s="17"/>
    </row>
  </sheetData>
  <mergeCells count="55">
    <mergeCell ref="B6:D6"/>
    <mergeCell ref="E6:L6"/>
    <mergeCell ref="B27:AE27"/>
    <mergeCell ref="B18:C19"/>
    <mergeCell ref="D18:F19"/>
    <mergeCell ref="G18:H19"/>
    <mergeCell ref="I18:M19"/>
    <mergeCell ref="N18:O19"/>
    <mergeCell ref="P18:Q19"/>
    <mergeCell ref="R18:S19"/>
    <mergeCell ref="T18:V19"/>
    <mergeCell ref="W18:X19"/>
    <mergeCell ref="Y18:AE19"/>
    <mergeCell ref="B21:AE21"/>
    <mergeCell ref="B22:AE22"/>
    <mergeCell ref="B17:AE17"/>
    <mergeCell ref="B24:P25"/>
    <mergeCell ref="Q24:AE25"/>
    <mergeCell ref="K11:M11"/>
    <mergeCell ref="N11:AE11"/>
    <mergeCell ref="G12:AE13"/>
    <mergeCell ref="B23:P23"/>
    <mergeCell ref="Q23:AE23"/>
    <mergeCell ref="B1:W1"/>
    <mergeCell ref="B14:F15"/>
    <mergeCell ref="G14:P15"/>
    <mergeCell ref="Q14:U15"/>
    <mergeCell ref="V14:AE15"/>
    <mergeCell ref="B8:F10"/>
    <mergeCell ref="G8:P10"/>
    <mergeCell ref="Q8:U10"/>
    <mergeCell ref="V8:AE10"/>
    <mergeCell ref="B11:F13"/>
    <mergeCell ref="H11:I11"/>
    <mergeCell ref="B3:G3"/>
    <mergeCell ref="H3:I3"/>
    <mergeCell ref="R3:AE3"/>
    <mergeCell ref="R4:X6"/>
    <mergeCell ref="Y4:AE6"/>
    <mergeCell ref="B37:C38"/>
    <mergeCell ref="D37:AE38"/>
    <mergeCell ref="B39:AE40"/>
    <mergeCell ref="Q28:AE28"/>
    <mergeCell ref="Q29:AE30"/>
    <mergeCell ref="B32:AE32"/>
    <mergeCell ref="B33:C34"/>
    <mergeCell ref="D33:AE34"/>
    <mergeCell ref="B35:C36"/>
    <mergeCell ref="D35:AE36"/>
    <mergeCell ref="B28:C30"/>
    <mergeCell ref="D28:F30"/>
    <mergeCell ref="G28:H30"/>
    <mergeCell ref="I28:K30"/>
    <mergeCell ref="L28:M30"/>
    <mergeCell ref="N28:P3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blackAndWhite="1" r:id="rId1"/>
  <headerFooter>
    <oddHeader xml:space="preserve">&amp;L様式第２号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0.34998626667073579"/>
  </sheetPr>
  <dimension ref="A7:T39"/>
  <sheetViews>
    <sheetView view="pageBreakPreview" topLeftCell="A13" zoomScale="85" zoomScaleNormal="100" zoomScaleSheetLayoutView="85" workbookViewId="0">
      <selection activeCell="G13" sqref="G13"/>
    </sheetView>
  </sheetViews>
  <sheetFormatPr defaultRowHeight="18.75" x14ac:dyDescent="0.4"/>
  <cols>
    <col min="1" max="1" width="4.25" bestFit="1" customWidth="1"/>
    <col min="2" max="4" width="15.625" customWidth="1"/>
    <col min="5" max="5" width="10.625" customWidth="1"/>
    <col min="6" max="6" width="30.625" customWidth="1"/>
    <col min="7" max="8" width="10.625" customWidth="1"/>
    <col min="9" max="13" width="15.625" customWidth="1"/>
    <col min="14" max="15" width="30.625" customWidth="1"/>
    <col min="19" max="19" width="50.625" customWidth="1"/>
  </cols>
  <sheetData>
    <row r="7" spans="1:20" s="9" customFormat="1" x14ac:dyDescent="0.4">
      <c r="A7" s="104" t="s">
        <v>25</v>
      </c>
      <c r="B7" s="104" t="str">
        <f>様式第2号_申請書!B6</f>
        <v>申請日</v>
      </c>
      <c r="C7" s="104" t="str">
        <f>様式第2号_申請書!B8</f>
        <v>氏名又は名称</v>
      </c>
      <c r="D7" s="104" t="str">
        <f>様式第2号_申請書!Q8</f>
        <v>代表者名</v>
      </c>
      <c r="E7" s="105" t="s">
        <v>26</v>
      </c>
      <c r="F7" s="105" t="s">
        <v>8</v>
      </c>
      <c r="G7" s="47" t="str">
        <f>様式第2号_申請書!B14</f>
        <v>電話番号</v>
      </c>
      <c r="H7" s="47" t="str">
        <f>様式第2号_申請書!Q14</f>
        <v>担当者名</v>
      </c>
      <c r="I7" s="44" t="str">
        <f>様式第2号_申請書!D18</f>
        <v>新規交付</v>
      </c>
      <c r="J7" s="44" t="str">
        <f>様式第2号_申請書!I18</f>
        <v>記載事項変更</v>
      </c>
      <c r="K7" s="44" t="str">
        <f>様式第2号_申請書!P18</f>
        <v>更新</v>
      </c>
      <c r="L7" s="44" t="str">
        <f>様式第2号_申請書!T18</f>
        <v>再交付</v>
      </c>
      <c r="M7" s="44" t="str">
        <f>様式第2号_申請書!Y18</f>
        <v>ワンウェイ方式実施
事業者証明書の交付</v>
      </c>
      <c r="N7" s="44" t="s">
        <v>34</v>
      </c>
      <c r="O7" s="44"/>
      <c r="P7" s="44" t="str">
        <f>様式第2号_申請書!B27</f>
        <v>再交付理由（「再交付」の場合は、該当する理由に○をつけて下さい。）</v>
      </c>
      <c r="Q7" s="44"/>
      <c r="R7" s="44"/>
      <c r="S7" s="44"/>
    </row>
    <row r="8" spans="1:20" s="9" customFormat="1" ht="56.25" x14ac:dyDescent="0.4">
      <c r="A8" s="104"/>
      <c r="B8" s="104"/>
      <c r="C8" s="104"/>
      <c r="D8" s="104"/>
      <c r="E8" s="105"/>
      <c r="F8" s="105"/>
      <c r="G8" s="47"/>
      <c r="H8" s="47"/>
      <c r="I8" s="44"/>
      <c r="J8" s="44"/>
      <c r="K8" s="44"/>
      <c r="L8" s="44"/>
      <c r="M8" s="44"/>
      <c r="N8" s="44" t="s">
        <v>36</v>
      </c>
      <c r="O8" s="44"/>
      <c r="P8" s="44"/>
      <c r="Q8" s="44"/>
      <c r="R8" s="44"/>
      <c r="S8" s="44"/>
      <c r="T8" s="20" t="s">
        <v>38</v>
      </c>
    </row>
    <row r="9" spans="1:20" s="9" customFormat="1" ht="18.75" customHeight="1" x14ac:dyDescent="0.4">
      <c r="A9" s="104"/>
      <c r="B9" s="104"/>
      <c r="C9" s="104"/>
      <c r="D9" s="104"/>
      <c r="E9" s="105"/>
      <c r="F9" s="105"/>
      <c r="G9" s="47"/>
      <c r="H9" s="47"/>
      <c r="I9" s="44"/>
      <c r="J9" s="44"/>
      <c r="K9" s="44"/>
      <c r="L9" s="44"/>
      <c r="M9" s="44"/>
      <c r="N9" s="18" t="s">
        <v>39</v>
      </c>
      <c r="O9" s="18" t="s">
        <v>41</v>
      </c>
      <c r="P9" s="18" t="str">
        <f>様式第2号_申請書!D28</f>
        <v>紛失</v>
      </c>
      <c r="Q9" s="18" t="str">
        <f>様式第2号_申請書!I28</f>
        <v>毀損</v>
      </c>
      <c r="R9" s="18" t="str">
        <f>様式第2号_申請書!N28</f>
        <v>その他</v>
      </c>
      <c r="S9" s="18" t="str">
        <f>様式第2号_申請書!Q28</f>
        <v>【その他の場合具体的に記載して下さい。】</v>
      </c>
    </row>
    <row r="10" spans="1:20" s="11" customFormat="1" ht="56.25" x14ac:dyDescent="0.4">
      <c r="A10" s="13">
        <v>1</v>
      </c>
      <c r="B10" s="12">
        <f>VLOOKUP($A10,申請書入力シート!$A$4:$W$100,2,FALSE)</f>
        <v>0</v>
      </c>
      <c r="C10" s="24">
        <f>VLOOKUP($A10,申請書入力シート!$A$4:$W$100,3,FALSE)</f>
        <v>0</v>
      </c>
      <c r="D10" s="24">
        <f>VLOOKUP($A10,申請書入力シート!$A$4:$W$100,4,FALSE)</f>
        <v>0</v>
      </c>
      <c r="E10" s="24" t="str">
        <f>VLOOKUP($A10,申請書入力シート!$A$4:$W$100,5,FALSE)&amp;VLOOKUP($A10,申請書入力シート!$A$4:$W$100,6,FALSE)</f>
        <v/>
      </c>
      <c r="F10" s="24">
        <f>VLOOKUP($A10,申請書入力シート!$A$4:$W$100,7,FALSE)</f>
        <v>0</v>
      </c>
      <c r="G10" s="24">
        <f>VLOOKUP($A10,申請書入力シート!$A$4:$W$100,8,FALSE)</f>
        <v>0</v>
      </c>
      <c r="H10" s="24">
        <f>VLOOKUP($A10,申請書入力シート!$A$4:$W$100,9,FALSE)</f>
        <v>0</v>
      </c>
      <c r="I10" s="24" t="str">
        <f>VLOOKUP($A10,申請書入力シート!$A$4:$W$100,10,FALSE)&amp;""</f>
        <v/>
      </c>
      <c r="J10" s="24" t="str">
        <f>VLOOKUP($A10,申請書入力シート!$A$4:$W$100,11,FALSE)&amp;""</f>
        <v/>
      </c>
      <c r="K10" s="24" t="str">
        <f>VLOOKUP($A10,申請書入力シート!$A$4:$W$100,12,FALSE)&amp;""</f>
        <v/>
      </c>
      <c r="L10" s="24" t="str">
        <f>VLOOKUP($A10,申請書入力シート!$A$4:$W$100,13,FALSE)&amp;""</f>
        <v/>
      </c>
      <c r="M10" s="24" t="str">
        <f>VLOOKUP($A10,申請書入力シート!$A$4:$W$100,14,FALSE)&amp;""</f>
        <v/>
      </c>
      <c r="N10" s="24">
        <f>VLOOKUP($A10,申請書入力シート!$A$4:$W$100,15,FALSE)</f>
        <v>0</v>
      </c>
      <c r="O10" s="24">
        <f>VLOOKUP($A10,申請書入力シート!$A$4:$W$100,16,FALSE)</f>
        <v>0</v>
      </c>
      <c r="P10" s="24" t="str">
        <f>VLOOKUP($A10,申請書入力シート!$A$4:$W$100,17,FALSE)&amp;""</f>
        <v/>
      </c>
      <c r="Q10" s="24" t="str">
        <f>VLOOKUP($A10,申請書入力シート!$A$4:$W$100,18,FALSE)&amp;""</f>
        <v/>
      </c>
      <c r="R10" s="24" t="str">
        <f>VLOOKUP($A10,申請書入力シート!$A$4:$W$100,19,FALSE)&amp;""</f>
        <v/>
      </c>
      <c r="S10" s="24" t="str">
        <f>VLOOKUP($A10,申請書入力シート!$A$4:$W$100,20,FALSE)&amp;""</f>
        <v/>
      </c>
    </row>
    <row r="11" spans="1:20" s="11" customFormat="1" x14ac:dyDescent="0.4">
      <c r="A11" s="25">
        <v>2</v>
      </c>
      <c r="B11" s="12">
        <f>VLOOKUP(A11,申請書入力シート!$A$4:$W$100,2,FALSE)</f>
        <v>0</v>
      </c>
      <c r="C11" s="24">
        <f>VLOOKUP($A11,申請書入力シート!$A$4:$W$100,3,FALSE)</f>
        <v>0</v>
      </c>
      <c r="D11" s="24">
        <f>VLOOKUP($A11,申請書入力シート!$A$4:$W$100,4,FALSE)</f>
        <v>0</v>
      </c>
      <c r="E11" s="24" t="str">
        <f>VLOOKUP($A11,申請書入力シート!$A$4:$W$100,5,FALSE)&amp;VLOOKUP($A11,申請書入力シート!$A$4:$W$100,6,FALSE)</f>
        <v/>
      </c>
      <c r="F11" s="24">
        <f>VLOOKUP($A11,申請書入力シート!$A$4:$W$100,7,FALSE)</f>
        <v>0</v>
      </c>
      <c r="G11" s="24">
        <f>VLOOKUP($A11,申請書入力シート!$A$4:$W$100,8,FALSE)</f>
        <v>0</v>
      </c>
      <c r="H11" s="24">
        <f>VLOOKUP($A11,申請書入力シート!$A$4:$W$100,9,FALSE)</f>
        <v>0</v>
      </c>
      <c r="I11" s="24" t="str">
        <f>VLOOKUP($A11,申請書入力シート!$A$4:$W$100,10,FALSE)&amp;""</f>
        <v/>
      </c>
      <c r="J11" s="24" t="str">
        <f>VLOOKUP($A11,申請書入力シート!$A$4:$W$100,11,FALSE)&amp;""</f>
        <v/>
      </c>
      <c r="K11" s="24" t="str">
        <f>VLOOKUP($A11,申請書入力シート!$A$4:$W$100,12,FALSE)&amp;""</f>
        <v/>
      </c>
      <c r="L11" s="24" t="str">
        <f>VLOOKUP($A11,申請書入力シート!$A$4:$W$100,13,FALSE)&amp;""</f>
        <v/>
      </c>
      <c r="M11" s="24" t="str">
        <f>VLOOKUP($A11,申請書入力シート!$A$4:$W$100,14,FALSE)&amp;""</f>
        <v/>
      </c>
      <c r="N11" s="24">
        <f>VLOOKUP($A11,申請書入力シート!$A$4:$W$100,15,FALSE)</f>
        <v>0</v>
      </c>
      <c r="O11" s="24">
        <f>VLOOKUP($A11,申請書入力シート!$A$4:$W$100,16,FALSE)</f>
        <v>0</v>
      </c>
      <c r="P11" s="24" t="str">
        <f>VLOOKUP($A11,申請書入力シート!$A$4:$W$100,17,FALSE)&amp;""</f>
        <v/>
      </c>
      <c r="Q11" s="24" t="str">
        <f>VLOOKUP($A11,申請書入力シート!$A$4:$W$100,18,FALSE)&amp;""</f>
        <v/>
      </c>
      <c r="R11" s="24" t="str">
        <f>VLOOKUP($A11,申請書入力シート!$A$4:$W$100,19,FALSE)&amp;""</f>
        <v/>
      </c>
      <c r="S11" s="24" t="str">
        <f>VLOOKUP($A11,申請書入力シート!$A$4:$W$100,20,FALSE)&amp;""</f>
        <v/>
      </c>
    </row>
    <row r="12" spans="1:20" s="11" customFormat="1" x14ac:dyDescent="0.4">
      <c r="A12" s="25">
        <v>3</v>
      </c>
      <c r="B12" s="12">
        <f>VLOOKUP(A12,申請書入力シート!$A$4:$W$100,2,FALSE)</f>
        <v>0</v>
      </c>
      <c r="C12" s="24">
        <f>VLOOKUP($A12,申請書入力シート!$A$4:$W$100,3,FALSE)</f>
        <v>0</v>
      </c>
      <c r="D12" s="24">
        <f>VLOOKUP($A12,申請書入力シート!$A$4:$W$100,4,FALSE)</f>
        <v>0</v>
      </c>
      <c r="E12" s="24" t="str">
        <f>VLOOKUP($A12,申請書入力シート!$A$4:$W$100,5,FALSE)&amp;VLOOKUP($A12,申請書入力シート!$A$4:$W$100,6,FALSE)</f>
        <v/>
      </c>
      <c r="F12" s="24">
        <f>VLOOKUP($A12,申請書入力シート!$A$4:$W$100,7,FALSE)</f>
        <v>0</v>
      </c>
      <c r="G12" s="24">
        <f>VLOOKUP($A12,申請書入力シート!$A$4:$W$100,8,FALSE)</f>
        <v>0</v>
      </c>
      <c r="H12" s="24">
        <f>VLOOKUP($A12,申請書入力シート!$A$4:$W$100,9,FALSE)</f>
        <v>0</v>
      </c>
      <c r="I12" s="24" t="str">
        <f>VLOOKUP($A12,申請書入力シート!$A$4:$W$100,10,FALSE)&amp;""</f>
        <v/>
      </c>
      <c r="J12" s="24" t="str">
        <f>VLOOKUP($A12,申請書入力シート!$A$4:$W$100,11,FALSE)&amp;""</f>
        <v/>
      </c>
      <c r="K12" s="24" t="str">
        <f>VLOOKUP($A12,申請書入力シート!$A$4:$W$100,12,FALSE)&amp;""</f>
        <v/>
      </c>
      <c r="L12" s="24" t="str">
        <f>VLOOKUP($A12,申請書入力シート!$A$4:$W$100,13,FALSE)&amp;""</f>
        <v/>
      </c>
      <c r="M12" s="24" t="str">
        <f>VLOOKUP($A12,申請書入力シート!$A$4:$W$100,14,FALSE)&amp;""</f>
        <v/>
      </c>
      <c r="N12" s="24">
        <f>VLOOKUP($A12,申請書入力シート!$A$4:$W$100,15,FALSE)</f>
        <v>0</v>
      </c>
      <c r="O12" s="24">
        <f>VLOOKUP($A12,申請書入力シート!$A$4:$W$100,16,FALSE)</f>
        <v>0</v>
      </c>
      <c r="P12" s="24" t="str">
        <f>VLOOKUP($A12,申請書入力シート!$A$4:$W$100,17,FALSE)&amp;""</f>
        <v/>
      </c>
      <c r="Q12" s="24" t="str">
        <f>VLOOKUP($A12,申請書入力シート!$A$4:$W$100,18,FALSE)&amp;""</f>
        <v/>
      </c>
      <c r="R12" s="24" t="str">
        <f>VLOOKUP($A12,申請書入力シート!$A$4:$W$100,19,FALSE)&amp;""</f>
        <v/>
      </c>
      <c r="S12" s="24" t="str">
        <f>VLOOKUP($A12,申請書入力シート!$A$4:$W$100,20,FALSE)&amp;""</f>
        <v/>
      </c>
    </row>
    <row r="13" spans="1:20" s="11" customFormat="1" x14ac:dyDescent="0.4">
      <c r="A13" s="25">
        <v>4</v>
      </c>
      <c r="B13" s="12">
        <f>VLOOKUP(A13,申請書入力シート!$A$4:$W$100,2,FALSE)</f>
        <v>0</v>
      </c>
      <c r="C13" s="24">
        <f>VLOOKUP($A13,申請書入力シート!$A$4:$W$100,3,FALSE)</f>
        <v>0</v>
      </c>
      <c r="D13" s="24">
        <f>VLOOKUP($A13,申請書入力シート!$A$4:$W$100,4,FALSE)</f>
        <v>0</v>
      </c>
      <c r="E13" s="24" t="str">
        <f>VLOOKUP($A13,申請書入力シート!$A$4:$W$100,5,FALSE)&amp;VLOOKUP($A13,申請書入力シート!$A$4:$W$100,6,FALSE)</f>
        <v/>
      </c>
      <c r="F13" s="24">
        <f>VLOOKUP($A13,申請書入力シート!$A$4:$W$100,7,FALSE)</f>
        <v>0</v>
      </c>
      <c r="G13" s="24">
        <f>VLOOKUP($A13,申請書入力シート!$A$4:$W$100,8,FALSE)</f>
        <v>0</v>
      </c>
      <c r="H13" s="24">
        <f>VLOOKUP($A13,申請書入力シート!$A$4:$W$100,9,FALSE)</f>
        <v>0</v>
      </c>
      <c r="I13" s="24" t="str">
        <f>VLOOKUP($A13,申請書入力シート!$A$4:$W$100,10,FALSE)&amp;""</f>
        <v/>
      </c>
      <c r="J13" s="24" t="str">
        <f>VLOOKUP($A13,申請書入力シート!$A$4:$W$100,11,FALSE)&amp;""</f>
        <v/>
      </c>
      <c r="K13" s="24" t="str">
        <f>VLOOKUP($A13,申請書入力シート!$A$4:$W$100,12,FALSE)&amp;""</f>
        <v/>
      </c>
      <c r="L13" s="24" t="str">
        <f>VLOOKUP($A13,申請書入力シート!$A$4:$W$100,13,FALSE)&amp;""</f>
        <v/>
      </c>
      <c r="M13" s="24" t="str">
        <f>VLOOKUP($A13,申請書入力シート!$A$4:$W$100,14,FALSE)&amp;""</f>
        <v/>
      </c>
      <c r="N13" s="24">
        <f>VLOOKUP($A13,申請書入力シート!$A$4:$W$100,15,FALSE)</f>
        <v>0</v>
      </c>
      <c r="O13" s="24">
        <f>VLOOKUP($A13,申請書入力シート!$A$4:$W$100,16,FALSE)</f>
        <v>0</v>
      </c>
      <c r="P13" s="24" t="str">
        <f>VLOOKUP($A13,申請書入力シート!$A$4:$W$100,17,FALSE)&amp;""</f>
        <v/>
      </c>
      <c r="Q13" s="24" t="str">
        <f>VLOOKUP($A13,申請書入力シート!$A$4:$W$100,18,FALSE)&amp;""</f>
        <v/>
      </c>
      <c r="R13" s="24" t="str">
        <f>VLOOKUP($A13,申請書入力シート!$A$4:$W$100,19,FALSE)&amp;""</f>
        <v/>
      </c>
      <c r="S13" s="24" t="str">
        <f>VLOOKUP($A13,申請書入力シート!$A$4:$W$100,20,FALSE)&amp;""</f>
        <v/>
      </c>
    </row>
    <row r="14" spans="1:20" s="11" customFormat="1" x14ac:dyDescent="0.4">
      <c r="A14" s="25">
        <v>5</v>
      </c>
      <c r="B14" s="12">
        <f>VLOOKUP(A14,申請書入力シート!$A$4:$W$100,2,FALSE)</f>
        <v>0</v>
      </c>
      <c r="C14" s="24">
        <f>VLOOKUP($A14,申請書入力シート!$A$4:$W$100,3,FALSE)</f>
        <v>0</v>
      </c>
      <c r="D14" s="24">
        <f>VLOOKUP($A14,申請書入力シート!$A$4:$W$100,4,FALSE)</f>
        <v>0</v>
      </c>
      <c r="E14" s="24" t="str">
        <f>VLOOKUP($A14,申請書入力シート!$A$4:$W$100,5,FALSE)&amp;VLOOKUP($A14,申請書入力シート!$A$4:$W$100,6,FALSE)</f>
        <v/>
      </c>
      <c r="F14" s="24">
        <f>VLOOKUP($A14,申請書入力シート!$A$4:$W$100,7,FALSE)</f>
        <v>0</v>
      </c>
      <c r="G14" s="24">
        <f>VLOOKUP($A14,申請書入力シート!$A$4:$W$100,8,FALSE)</f>
        <v>0</v>
      </c>
      <c r="H14" s="24">
        <f>VLOOKUP($A14,申請書入力シート!$A$4:$W$100,9,FALSE)</f>
        <v>0</v>
      </c>
      <c r="I14" s="24" t="str">
        <f>VLOOKUP($A14,申請書入力シート!$A$4:$W$100,10,FALSE)&amp;""</f>
        <v/>
      </c>
      <c r="J14" s="24" t="str">
        <f>VLOOKUP($A14,申請書入力シート!$A$4:$W$100,11,FALSE)&amp;""</f>
        <v/>
      </c>
      <c r="K14" s="24" t="str">
        <f>VLOOKUP($A14,申請書入力シート!$A$4:$W$100,12,FALSE)&amp;""</f>
        <v/>
      </c>
      <c r="L14" s="24" t="str">
        <f>VLOOKUP($A14,申請書入力シート!$A$4:$W$100,13,FALSE)&amp;""</f>
        <v/>
      </c>
      <c r="M14" s="24" t="str">
        <f>VLOOKUP($A14,申請書入力シート!$A$4:$W$100,14,FALSE)&amp;""</f>
        <v/>
      </c>
      <c r="N14" s="24">
        <f>VLOOKUP($A14,申請書入力シート!$A$4:$W$100,15,FALSE)</f>
        <v>0</v>
      </c>
      <c r="O14" s="24">
        <f>VLOOKUP($A14,申請書入力シート!$A$4:$W$100,16,FALSE)</f>
        <v>0</v>
      </c>
      <c r="P14" s="24" t="str">
        <f>VLOOKUP($A14,申請書入力シート!$A$4:$W$100,17,FALSE)&amp;""</f>
        <v/>
      </c>
      <c r="Q14" s="24" t="str">
        <f>VLOOKUP($A14,申請書入力シート!$A$4:$W$100,18,FALSE)&amp;""</f>
        <v/>
      </c>
      <c r="R14" s="24" t="str">
        <f>VLOOKUP($A14,申請書入力シート!$A$4:$W$100,19,FALSE)&amp;""</f>
        <v/>
      </c>
      <c r="S14" s="24" t="str">
        <f>VLOOKUP($A14,申請書入力シート!$A$4:$W$100,20,FALSE)&amp;""</f>
        <v/>
      </c>
    </row>
    <row r="15" spans="1:20" s="11" customFormat="1" x14ac:dyDescent="0.4">
      <c r="A15" s="25">
        <v>6</v>
      </c>
      <c r="B15" s="12">
        <f>VLOOKUP(A15,申請書入力シート!$A$4:$W$100,2,FALSE)</f>
        <v>0</v>
      </c>
      <c r="C15" s="24">
        <f>VLOOKUP($A15,申請書入力シート!$A$4:$W$100,3,FALSE)</f>
        <v>0</v>
      </c>
      <c r="D15" s="24">
        <f>VLOOKUP($A15,申請書入力シート!$A$4:$W$100,4,FALSE)</f>
        <v>0</v>
      </c>
      <c r="E15" s="24" t="str">
        <f>VLOOKUP($A15,申請書入力シート!$A$4:$W$100,5,FALSE)&amp;VLOOKUP($A15,申請書入力シート!$A$4:$W$100,6,FALSE)</f>
        <v/>
      </c>
      <c r="F15" s="24">
        <f>VLOOKUP($A15,申請書入力シート!$A$4:$W$100,7,FALSE)</f>
        <v>0</v>
      </c>
      <c r="G15" s="24">
        <f>VLOOKUP($A15,申請書入力シート!$A$4:$W$100,8,FALSE)</f>
        <v>0</v>
      </c>
      <c r="H15" s="24">
        <f>VLOOKUP($A15,申請書入力シート!$A$4:$W$100,9,FALSE)</f>
        <v>0</v>
      </c>
      <c r="I15" s="24" t="str">
        <f>VLOOKUP($A15,申請書入力シート!$A$4:$W$100,10,FALSE)&amp;""</f>
        <v/>
      </c>
      <c r="J15" s="24" t="str">
        <f>VLOOKUP($A15,申請書入力シート!$A$4:$W$100,11,FALSE)&amp;""</f>
        <v/>
      </c>
      <c r="K15" s="24" t="str">
        <f>VLOOKUP($A15,申請書入力シート!$A$4:$W$100,12,FALSE)&amp;""</f>
        <v/>
      </c>
      <c r="L15" s="24" t="str">
        <f>VLOOKUP($A15,申請書入力シート!$A$4:$W$100,13,FALSE)&amp;""</f>
        <v/>
      </c>
      <c r="M15" s="24" t="str">
        <f>VLOOKUP($A15,申請書入力シート!$A$4:$W$100,14,FALSE)&amp;""</f>
        <v/>
      </c>
      <c r="N15" s="24">
        <f>VLOOKUP($A15,申請書入力シート!$A$4:$W$100,15,FALSE)</f>
        <v>0</v>
      </c>
      <c r="O15" s="24">
        <f>VLOOKUP($A15,申請書入力シート!$A$4:$W$100,16,FALSE)</f>
        <v>0</v>
      </c>
      <c r="P15" s="24" t="str">
        <f>VLOOKUP($A15,申請書入力シート!$A$4:$W$100,17,FALSE)&amp;""</f>
        <v/>
      </c>
      <c r="Q15" s="24" t="str">
        <f>VLOOKUP($A15,申請書入力シート!$A$4:$W$100,18,FALSE)&amp;""</f>
        <v/>
      </c>
      <c r="R15" s="24" t="str">
        <f>VLOOKUP($A15,申請書入力シート!$A$4:$W$100,19,FALSE)&amp;""</f>
        <v/>
      </c>
      <c r="S15" s="24" t="str">
        <f>VLOOKUP($A15,申請書入力シート!$A$4:$W$100,20,FALSE)&amp;""</f>
        <v/>
      </c>
    </row>
    <row r="16" spans="1:20" s="11" customFormat="1" x14ac:dyDescent="0.4">
      <c r="A16" s="25">
        <v>7</v>
      </c>
      <c r="B16" s="12">
        <f>VLOOKUP(A16,申請書入力シート!$A$4:$W$100,2,FALSE)</f>
        <v>0</v>
      </c>
      <c r="C16" s="24">
        <f>VLOOKUP($A16,申請書入力シート!$A$4:$W$100,3,FALSE)</f>
        <v>0</v>
      </c>
      <c r="D16" s="24">
        <f>VLOOKUP($A16,申請書入力シート!$A$4:$W$100,4,FALSE)</f>
        <v>0</v>
      </c>
      <c r="E16" s="24" t="str">
        <f>VLOOKUP($A16,申請書入力シート!$A$4:$W$100,5,FALSE)&amp;VLOOKUP($A16,申請書入力シート!$A$4:$W$100,6,FALSE)</f>
        <v/>
      </c>
      <c r="F16" s="24">
        <f>VLOOKUP($A16,申請書入力シート!$A$4:$W$100,7,FALSE)</f>
        <v>0</v>
      </c>
      <c r="G16" s="24">
        <f>VLOOKUP($A16,申請書入力シート!$A$4:$W$100,8,FALSE)</f>
        <v>0</v>
      </c>
      <c r="H16" s="24">
        <f>VLOOKUP($A16,申請書入力シート!$A$4:$W$100,9,FALSE)</f>
        <v>0</v>
      </c>
      <c r="I16" s="24" t="str">
        <f>VLOOKUP($A16,申請書入力シート!$A$4:$W$100,10,FALSE)&amp;""</f>
        <v/>
      </c>
      <c r="J16" s="24" t="str">
        <f>VLOOKUP($A16,申請書入力シート!$A$4:$W$100,11,FALSE)&amp;""</f>
        <v/>
      </c>
      <c r="K16" s="24" t="str">
        <f>VLOOKUP($A16,申請書入力シート!$A$4:$W$100,12,FALSE)&amp;""</f>
        <v/>
      </c>
      <c r="L16" s="24" t="str">
        <f>VLOOKUP($A16,申請書入力シート!$A$4:$W$100,13,FALSE)&amp;""</f>
        <v/>
      </c>
      <c r="M16" s="24" t="str">
        <f>VLOOKUP($A16,申請書入力シート!$A$4:$W$100,14,FALSE)&amp;""</f>
        <v/>
      </c>
      <c r="N16" s="24">
        <f>VLOOKUP($A16,申請書入力シート!$A$4:$W$100,15,FALSE)</f>
        <v>0</v>
      </c>
      <c r="O16" s="24">
        <f>VLOOKUP($A16,申請書入力シート!$A$4:$W$100,16,FALSE)</f>
        <v>0</v>
      </c>
      <c r="P16" s="24" t="str">
        <f>VLOOKUP($A16,申請書入力シート!$A$4:$W$100,17,FALSE)&amp;""</f>
        <v/>
      </c>
      <c r="Q16" s="24" t="str">
        <f>VLOOKUP($A16,申請書入力シート!$A$4:$W$100,18,FALSE)&amp;""</f>
        <v/>
      </c>
      <c r="R16" s="24" t="str">
        <f>VLOOKUP($A16,申請書入力シート!$A$4:$W$100,19,FALSE)&amp;""</f>
        <v/>
      </c>
      <c r="S16" s="24" t="str">
        <f>VLOOKUP($A16,申請書入力シート!$A$4:$W$100,20,FALSE)&amp;""</f>
        <v/>
      </c>
    </row>
    <row r="17" spans="1:19" s="11" customFormat="1" x14ac:dyDescent="0.4">
      <c r="A17" s="25">
        <v>8</v>
      </c>
      <c r="B17" s="12">
        <f>VLOOKUP(A17,申請書入力シート!$A$4:$W$100,2,FALSE)</f>
        <v>0</v>
      </c>
      <c r="C17" s="24">
        <f>VLOOKUP($A17,申請書入力シート!$A$4:$W$100,3,FALSE)</f>
        <v>0</v>
      </c>
      <c r="D17" s="24">
        <f>VLOOKUP($A17,申請書入力シート!$A$4:$W$100,4,FALSE)</f>
        <v>0</v>
      </c>
      <c r="E17" s="24" t="str">
        <f>VLOOKUP($A17,申請書入力シート!$A$4:$W$100,5,FALSE)&amp;VLOOKUP($A17,申請書入力シート!$A$4:$W$100,6,FALSE)</f>
        <v/>
      </c>
      <c r="F17" s="24">
        <f>VLOOKUP($A17,申請書入力シート!$A$4:$W$100,7,FALSE)</f>
        <v>0</v>
      </c>
      <c r="G17" s="24">
        <f>VLOOKUP($A17,申請書入力シート!$A$4:$W$100,8,FALSE)</f>
        <v>0</v>
      </c>
      <c r="H17" s="24">
        <f>VLOOKUP($A17,申請書入力シート!$A$4:$W$100,9,FALSE)</f>
        <v>0</v>
      </c>
      <c r="I17" s="24" t="str">
        <f>VLOOKUP($A17,申請書入力シート!$A$4:$W$100,10,FALSE)&amp;""</f>
        <v/>
      </c>
      <c r="J17" s="24" t="str">
        <f>VLOOKUP($A17,申請書入力シート!$A$4:$W$100,11,FALSE)&amp;""</f>
        <v/>
      </c>
      <c r="K17" s="24" t="str">
        <f>VLOOKUP($A17,申請書入力シート!$A$4:$W$100,12,FALSE)&amp;""</f>
        <v/>
      </c>
      <c r="L17" s="24" t="str">
        <f>VLOOKUP($A17,申請書入力シート!$A$4:$W$100,13,FALSE)&amp;""</f>
        <v/>
      </c>
      <c r="M17" s="24" t="str">
        <f>VLOOKUP($A17,申請書入力シート!$A$4:$W$100,14,FALSE)&amp;""</f>
        <v/>
      </c>
      <c r="N17" s="24">
        <f>VLOOKUP($A17,申請書入力シート!$A$4:$W$100,15,FALSE)</f>
        <v>0</v>
      </c>
      <c r="O17" s="24">
        <f>VLOOKUP($A17,申請書入力シート!$A$4:$W$100,16,FALSE)</f>
        <v>0</v>
      </c>
      <c r="P17" s="24" t="str">
        <f>VLOOKUP($A17,申請書入力シート!$A$4:$W$100,17,FALSE)&amp;""</f>
        <v/>
      </c>
      <c r="Q17" s="24" t="str">
        <f>VLOOKUP($A17,申請書入力シート!$A$4:$W$100,18,FALSE)&amp;""</f>
        <v/>
      </c>
      <c r="R17" s="24" t="str">
        <f>VLOOKUP($A17,申請書入力シート!$A$4:$W$100,19,FALSE)&amp;""</f>
        <v/>
      </c>
      <c r="S17" s="24" t="str">
        <f>VLOOKUP($A17,申請書入力シート!$A$4:$W$100,20,FALSE)&amp;""</f>
        <v/>
      </c>
    </row>
    <row r="18" spans="1:19" s="11" customFormat="1" x14ac:dyDescent="0.4">
      <c r="A18" s="25">
        <v>9</v>
      </c>
      <c r="B18" s="12">
        <f>VLOOKUP(A18,申請書入力シート!$A$4:$W$100,2,FALSE)</f>
        <v>0</v>
      </c>
      <c r="C18" s="24">
        <f>VLOOKUP($A18,申請書入力シート!$A$4:$W$100,3,FALSE)</f>
        <v>0</v>
      </c>
      <c r="D18" s="24">
        <f>VLOOKUP($A18,申請書入力シート!$A$4:$W$100,4,FALSE)</f>
        <v>0</v>
      </c>
      <c r="E18" s="24" t="str">
        <f>VLOOKUP($A18,申請書入力シート!$A$4:$W$100,5,FALSE)&amp;VLOOKUP($A18,申請書入力シート!$A$4:$W$100,6,FALSE)</f>
        <v/>
      </c>
      <c r="F18" s="24">
        <f>VLOOKUP($A18,申請書入力シート!$A$4:$W$100,7,FALSE)</f>
        <v>0</v>
      </c>
      <c r="G18" s="24">
        <f>VLOOKUP($A18,申請書入力シート!$A$4:$W$100,8,FALSE)</f>
        <v>0</v>
      </c>
      <c r="H18" s="24">
        <f>VLOOKUP($A18,申請書入力シート!$A$4:$W$100,9,FALSE)</f>
        <v>0</v>
      </c>
      <c r="I18" s="24" t="str">
        <f>VLOOKUP($A18,申請書入力シート!$A$4:$W$100,10,FALSE)&amp;""</f>
        <v/>
      </c>
      <c r="J18" s="24" t="str">
        <f>VLOOKUP($A18,申請書入力シート!$A$4:$W$100,11,FALSE)&amp;""</f>
        <v/>
      </c>
      <c r="K18" s="24" t="str">
        <f>VLOOKUP($A18,申請書入力シート!$A$4:$W$100,12,FALSE)&amp;""</f>
        <v/>
      </c>
      <c r="L18" s="24" t="str">
        <f>VLOOKUP($A18,申請書入力シート!$A$4:$W$100,13,FALSE)&amp;""</f>
        <v/>
      </c>
      <c r="M18" s="24" t="str">
        <f>VLOOKUP($A18,申請書入力シート!$A$4:$W$100,14,FALSE)&amp;""</f>
        <v/>
      </c>
      <c r="N18" s="24">
        <f>VLOOKUP($A18,申請書入力シート!$A$4:$W$100,15,FALSE)</f>
        <v>0</v>
      </c>
      <c r="O18" s="24">
        <f>VLOOKUP($A18,申請書入力シート!$A$4:$W$100,16,FALSE)</f>
        <v>0</v>
      </c>
      <c r="P18" s="24" t="str">
        <f>VLOOKUP($A18,申請書入力シート!$A$4:$W$100,17,FALSE)&amp;""</f>
        <v/>
      </c>
      <c r="Q18" s="24" t="str">
        <f>VLOOKUP($A18,申請書入力シート!$A$4:$W$100,18,FALSE)&amp;""</f>
        <v/>
      </c>
      <c r="R18" s="24" t="str">
        <f>VLOOKUP($A18,申請書入力シート!$A$4:$W$100,19,FALSE)&amp;""</f>
        <v/>
      </c>
      <c r="S18" s="24" t="str">
        <f>VLOOKUP($A18,申請書入力シート!$A$4:$W$100,20,FALSE)&amp;""</f>
        <v/>
      </c>
    </row>
    <row r="19" spans="1:19" s="11" customFormat="1" x14ac:dyDescent="0.4">
      <c r="A19" s="25">
        <v>10</v>
      </c>
      <c r="B19" s="12">
        <f>VLOOKUP(A19,申請書入力シート!$A$4:$W$100,2,FALSE)</f>
        <v>0</v>
      </c>
      <c r="C19" s="24">
        <f>VLOOKUP($A19,申請書入力シート!$A$4:$W$100,3,FALSE)</f>
        <v>0</v>
      </c>
      <c r="D19" s="24">
        <f>VLOOKUP($A19,申請書入力シート!$A$4:$W$100,4,FALSE)</f>
        <v>0</v>
      </c>
      <c r="E19" s="24" t="str">
        <f>VLOOKUP($A19,申請書入力シート!$A$4:$W$100,5,FALSE)&amp;VLOOKUP($A19,申請書入力シート!$A$4:$W$100,6,FALSE)</f>
        <v/>
      </c>
      <c r="F19" s="24">
        <f>VLOOKUP($A19,申請書入力シート!$A$4:$W$100,7,FALSE)</f>
        <v>0</v>
      </c>
      <c r="G19" s="24">
        <f>VLOOKUP($A19,申請書入力シート!$A$4:$W$100,8,FALSE)</f>
        <v>0</v>
      </c>
      <c r="H19" s="24">
        <f>VLOOKUP($A19,申請書入力シート!$A$4:$W$100,9,FALSE)</f>
        <v>0</v>
      </c>
      <c r="I19" s="24" t="str">
        <f>VLOOKUP($A19,申請書入力シート!$A$4:$W$100,10,FALSE)&amp;""</f>
        <v/>
      </c>
      <c r="J19" s="24" t="str">
        <f>VLOOKUP($A19,申請書入力シート!$A$4:$W$100,11,FALSE)&amp;""</f>
        <v/>
      </c>
      <c r="K19" s="24" t="str">
        <f>VLOOKUP($A19,申請書入力シート!$A$4:$W$100,12,FALSE)&amp;""</f>
        <v/>
      </c>
      <c r="L19" s="24" t="str">
        <f>VLOOKUP($A19,申請書入力シート!$A$4:$W$100,13,FALSE)&amp;""</f>
        <v/>
      </c>
      <c r="M19" s="24" t="str">
        <f>VLOOKUP($A19,申請書入力シート!$A$4:$W$100,14,FALSE)&amp;""</f>
        <v/>
      </c>
      <c r="N19" s="24">
        <f>VLOOKUP($A19,申請書入力シート!$A$4:$W$100,15,FALSE)</f>
        <v>0</v>
      </c>
      <c r="O19" s="24">
        <f>VLOOKUP($A19,申請書入力シート!$A$4:$W$100,16,FALSE)</f>
        <v>0</v>
      </c>
      <c r="P19" s="24" t="str">
        <f>VLOOKUP($A19,申請書入力シート!$A$4:$W$100,17,FALSE)&amp;""</f>
        <v/>
      </c>
      <c r="Q19" s="24" t="str">
        <f>VLOOKUP($A19,申請書入力シート!$A$4:$W$100,18,FALSE)&amp;""</f>
        <v/>
      </c>
      <c r="R19" s="24" t="str">
        <f>VLOOKUP($A19,申請書入力シート!$A$4:$W$100,19,FALSE)&amp;""</f>
        <v/>
      </c>
      <c r="S19" s="24" t="str">
        <f>VLOOKUP($A19,申請書入力シート!$A$4:$W$100,20,FALSE)&amp;""</f>
        <v/>
      </c>
    </row>
    <row r="20" spans="1:19" s="11" customFormat="1" x14ac:dyDescent="0.4">
      <c r="A20" s="25">
        <v>11</v>
      </c>
      <c r="B20" s="12">
        <f>VLOOKUP(A20,申請書入力シート!$A$4:$W$100,2,FALSE)</f>
        <v>0</v>
      </c>
      <c r="C20" s="24">
        <f>VLOOKUP($A20,申請書入力シート!$A$4:$W$100,3,FALSE)</f>
        <v>0</v>
      </c>
      <c r="D20" s="24">
        <f>VLOOKUP($A20,申請書入力シート!$A$4:$W$100,4,FALSE)</f>
        <v>0</v>
      </c>
      <c r="E20" s="24" t="str">
        <f>VLOOKUP($A20,申請書入力シート!$A$4:$W$100,5,FALSE)&amp;VLOOKUP($A20,申請書入力シート!$A$4:$W$100,6,FALSE)</f>
        <v/>
      </c>
      <c r="F20" s="24">
        <f>VLOOKUP($A20,申請書入力シート!$A$4:$W$100,7,FALSE)</f>
        <v>0</v>
      </c>
      <c r="G20" s="24">
        <f>VLOOKUP($A20,申請書入力シート!$A$4:$W$100,8,FALSE)</f>
        <v>0</v>
      </c>
      <c r="H20" s="24">
        <f>VLOOKUP($A20,申請書入力シート!$A$4:$W$100,9,FALSE)</f>
        <v>0</v>
      </c>
      <c r="I20" s="24" t="str">
        <f>VLOOKUP($A20,申請書入力シート!$A$4:$W$100,10,FALSE)&amp;""</f>
        <v/>
      </c>
      <c r="J20" s="24" t="str">
        <f>VLOOKUP($A20,申請書入力シート!$A$4:$W$100,11,FALSE)&amp;""</f>
        <v/>
      </c>
      <c r="K20" s="24" t="str">
        <f>VLOOKUP($A20,申請書入力シート!$A$4:$W$100,12,FALSE)&amp;""</f>
        <v/>
      </c>
      <c r="L20" s="24" t="str">
        <f>VLOOKUP($A20,申請書入力シート!$A$4:$W$100,13,FALSE)&amp;""</f>
        <v/>
      </c>
      <c r="M20" s="24" t="str">
        <f>VLOOKUP($A20,申請書入力シート!$A$4:$W$100,14,FALSE)&amp;""</f>
        <v/>
      </c>
      <c r="N20" s="24">
        <f>VLOOKUP($A20,申請書入力シート!$A$4:$W$100,15,FALSE)</f>
        <v>0</v>
      </c>
      <c r="O20" s="24">
        <f>VLOOKUP($A20,申請書入力シート!$A$4:$W$100,16,FALSE)</f>
        <v>0</v>
      </c>
      <c r="P20" s="24" t="str">
        <f>VLOOKUP($A20,申請書入力シート!$A$4:$W$100,17,FALSE)&amp;""</f>
        <v/>
      </c>
      <c r="Q20" s="24" t="str">
        <f>VLOOKUP($A20,申請書入力シート!$A$4:$W$100,18,FALSE)&amp;""</f>
        <v/>
      </c>
      <c r="R20" s="24" t="str">
        <f>VLOOKUP($A20,申請書入力シート!$A$4:$W$100,19,FALSE)&amp;""</f>
        <v/>
      </c>
      <c r="S20" s="24" t="str">
        <f>VLOOKUP($A20,申請書入力シート!$A$4:$W$100,20,FALSE)&amp;""</f>
        <v/>
      </c>
    </row>
    <row r="21" spans="1:19" s="11" customFormat="1" x14ac:dyDescent="0.4">
      <c r="A21" s="25">
        <v>12</v>
      </c>
      <c r="B21" s="12">
        <f>VLOOKUP(A21,申請書入力シート!$A$4:$W$100,2,FALSE)</f>
        <v>0</v>
      </c>
      <c r="C21" s="24">
        <f>VLOOKUP($A21,申請書入力シート!$A$4:$W$100,3,FALSE)</f>
        <v>0</v>
      </c>
      <c r="D21" s="24">
        <f>VLOOKUP($A21,申請書入力シート!$A$4:$W$100,4,FALSE)</f>
        <v>0</v>
      </c>
      <c r="E21" s="24" t="str">
        <f>VLOOKUP($A21,申請書入力シート!$A$4:$W$100,5,FALSE)&amp;VLOOKUP($A21,申請書入力シート!$A$4:$W$100,6,FALSE)</f>
        <v/>
      </c>
      <c r="F21" s="24">
        <f>VLOOKUP($A21,申請書入力シート!$A$4:$W$100,7,FALSE)</f>
        <v>0</v>
      </c>
      <c r="G21" s="24">
        <f>VLOOKUP($A21,申請書入力シート!$A$4:$W$100,8,FALSE)</f>
        <v>0</v>
      </c>
      <c r="H21" s="24">
        <f>VLOOKUP($A21,申請書入力シート!$A$4:$W$100,9,FALSE)</f>
        <v>0</v>
      </c>
      <c r="I21" s="24" t="str">
        <f>VLOOKUP($A21,申請書入力シート!$A$4:$W$100,10,FALSE)&amp;""</f>
        <v/>
      </c>
      <c r="J21" s="24" t="str">
        <f>VLOOKUP($A21,申請書入力シート!$A$4:$W$100,11,FALSE)&amp;""</f>
        <v/>
      </c>
      <c r="K21" s="24" t="str">
        <f>VLOOKUP($A21,申請書入力シート!$A$4:$W$100,12,FALSE)&amp;""</f>
        <v/>
      </c>
      <c r="L21" s="24" t="str">
        <f>VLOOKUP($A21,申請書入力シート!$A$4:$W$100,13,FALSE)&amp;""</f>
        <v/>
      </c>
      <c r="M21" s="24" t="str">
        <f>VLOOKUP($A21,申請書入力シート!$A$4:$W$100,14,FALSE)&amp;""</f>
        <v/>
      </c>
      <c r="N21" s="24">
        <f>VLOOKUP($A21,申請書入力シート!$A$4:$W$100,15,FALSE)</f>
        <v>0</v>
      </c>
      <c r="O21" s="24">
        <f>VLOOKUP($A21,申請書入力シート!$A$4:$W$100,16,FALSE)</f>
        <v>0</v>
      </c>
      <c r="P21" s="24" t="str">
        <f>VLOOKUP($A21,申請書入力シート!$A$4:$W$100,17,FALSE)&amp;""</f>
        <v/>
      </c>
      <c r="Q21" s="24" t="str">
        <f>VLOOKUP($A21,申請書入力シート!$A$4:$W$100,18,FALSE)&amp;""</f>
        <v/>
      </c>
      <c r="R21" s="24" t="str">
        <f>VLOOKUP($A21,申請書入力シート!$A$4:$W$100,19,FALSE)&amp;""</f>
        <v/>
      </c>
      <c r="S21" s="24" t="str">
        <f>VLOOKUP($A21,申請書入力シート!$A$4:$W$100,20,FALSE)&amp;""</f>
        <v/>
      </c>
    </row>
    <row r="22" spans="1:19" s="11" customFormat="1" x14ac:dyDescent="0.4">
      <c r="A22" s="25">
        <v>13</v>
      </c>
      <c r="B22" s="12">
        <f>VLOOKUP(A22,申請書入力シート!$A$4:$W$100,2,FALSE)</f>
        <v>0</v>
      </c>
      <c r="C22" s="24">
        <f>VLOOKUP($A22,申請書入力シート!$A$4:$W$100,3,FALSE)</f>
        <v>0</v>
      </c>
      <c r="D22" s="24">
        <f>VLOOKUP($A22,申請書入力シート!$A$4:$W$100,4,FALSE)</f>
        <v>0</v>
      </c>
      <c r="E22" s="24" t="str">
        <f>VLOOKUP($A22,申請書入力シート!$A$4:$W$100,5,FALSE)&amp;VLOOKUP($A22,申請書入力シート!$A$4:$W$100,6,FALSE)</f>
        <v/>
      </c>
      <c r="F22" s="24">
        <f>VLOOKUP($A22,申請書入力シート!$A$4:$W$100,7,FALSE)</f>
        <v>0</v>
      </c>
      <c r="G22" s="24">
        <f>VLOOKUP($A22,申請書入力シート!$A$4:$W$100,8,FALSE)</f>
        <v>0</v>
      </c>
      <c r="H22" s="24">
        <f>VLOOKUP($A22,申請書入力シート!$A$4:$W$100,9,FALSE)</f>
        <v>0</v>
      </c>
      <c r="I22" s="24" t="str">
        <f>VLOOKUP($A22,申請書入力シート!$A$4:$W$100,10,FALSE)&amp;""</f>
        <v/>
      </c>
      <c r="J22" s="24" t="str">
        <f>VLOOKUP($A22,申請書入力シート!$A$4:$W$100,11,FALSE)&amp;""</f>
        <v/>
      </c>
      <c r="K22" s="24" t="str">
        <f>VLOOKUP($A22,申請書入力シート!$A$4:$W$100,12,FALSE)&amp;""</f>
        <v/>
      </c>
      <c r="L22" s="24" t="str">
        <f>VLOOKUP($A22,申請書入力シート!$A$4:$W$100,13,FALSE)&amp;""</f>
        <v/>
      </c>
      <c r="M22" s="24" t="str">
        <f>VLOOKUP($A22,申請書入力シート!$A$4:$W$100,14,FALSE)&amp;""</f>
        <v/>
      </c>
      <c r="N22" s="24">
        <f>VLOOKUP($A22,申請書入力シート!$A$4:$W$100,15,FALSE)</f>
        <v>0</v>
      </c>
      <c r="O22" s="24">
        <f>VLOOKUP($A22,申請書入力シート!$A$4:$W$100,16,FALSE)</f>
        <v>0</v>
      </c>
      <c r="P22" s="24" t="str">
        <f>VLOOKUP($A22,申請書入力シート!$A$4:$W$100,17,FALSE)&amp;""</f>
        <v/>
      </c>
      <c r="Q22" s="24" t="str">
        <f>VLOOKUP($A22,申請書入力シート!$A$4:$W$100,18,FALSE)&amp;""</f>
        <v/>
      </c>
      <c r="R22" s="24" t="str">
        <f>VLOOKUP($A22,申請書入力シート!$A$4:$W$100,19,FALSE)&amp;""</f>
        <v/>
      </c>
      <c r="S22" s="24" t="str">
        <f>VLOOKUP($A22,申請書入力シート!$A$4:$W$100,20,FALSE)&amp;""</f>
        <v/>
      </c>
    </row>
    <row r="23" spans="1:19" s="11" customFormat="1" x14ac:dyDescent="0.4">
      <c r="A23" s="25">
        <v>14</v>
      </c>
      <c r="B23" s="12">
        <f>VLOOKUP(A23,申請書入力シート!$A$4:$W$100,2,FALSE)</f>
        <v>0</v>
      </c>
      <c r="C23" s="24">
        <f>VLOOKUP($A23,申請書入力シート!$A$4:$W$100,3,FALSE)</f>
        <v>0</v>
      </c>
      <c r="D23" s="24">
        <f>VLOOKUP($A23,申請書入力シート!$A$4:$W$100,4,FALSE)</f>
        <v>0</v>
      </c>
      <c r="E23" s="24" t="str">
        <f>VLOOKUP($A23,申請書入力シート!$A$4:$W$100,5,FALSE)&amp;VLOOKUP($A23,申請書入力シート!$A$4:$W$100,6,FALSE)</f>
        <v/>
      </c>
      <c r="F23" s="24">
        <f>VLOOKUP($A23,申請書入力シート!$A$4:$W$100,7,FALSE)</f>
        <v>0</v>
      </c>
      <c r="G23" s="24">
        <f>VLOOKUP($A23,申請書入力シート!$A$4:$W$100,8,FALSE)</f>
        <v>0</v>
      </c>
      <c r="H23" s="24">
        <f>VLOOKUP($A23,申請書入力シート!$A$4:$W$100,9,FALSE)</f>
        <v>0</v>
      </c>
      <c r="I23" s="24" t="str">
        <f>VLOOKUP($A23,申請書入力シート!$A$4:$W$100,10,FALSE)&amp;""</f>
        <v/>
      </c>
      <c r="J23" s="24" t="str">
        <f>VLOOKUP($A23,申請書入力シート!$A$4:$W$100,11,FALSE)&amp;""</f>
        <v/>
      </c>
      <c r="K23" s="24" t="str">
        <f>VLOOKUP($A23,申請書入力シート!$A$4:$W$100,12,FALSE)&amp;""</f>
        <v/>
      </c>
      <c r="L23" s="24" t="str">
        <f>VLOOKUP($A23,申請書入力シート!$A$4:$W$100,13,FALSE)&amp;""</f>
        <v/>
      </c>
      <c r="M23" s="24" t="str">
        <f>VLOOKUP($A23,申請書入力シート!$A$4:$W$100,14,FALSE)&amp;""</f>
        <v/>
      </c>
      <c r="N23" s="24">
        <f>VLOOKUP($A23,申請書入力シート!$A$4:$W$100,15,FALSE)</f>
        <v>0</v>
      </c>
      <c r="O23" s="24">
        <f>VLOOKUP($A23,申請書入力シート!$A$4:$W$100,16,FALSE)</f>
        <v>0</v>
      </c>
      <c r="P23" s="24" t="str">
        <f>VLOOKUP($A23,申請書入力シート!$A$4:$W$100,17,FALSE)&amp;""</f>
        <v/>
      </c>
      <c r="Q23" s="24" t="str">
        <f>VLOOKUP($A23,申請書入力シート!$A$4:$W$100,18,FALSE)&amp;""</f>
        <v/>
      </c>
      <c r="R23" s="24" t="str">
        <f>VLOOKUP($A23,申請書入力シート!$A$4:$W$100,19,FALSE)&amp;""</f>
        <v/>
      </c>
      <c r="S23" s="24" t="str">
        <f>VLOOKUP($A23,申請書入力シート!$A$4:$W$100,20,FALSE)&amp;""</f>
        <v/>
      </c>
    </row>
    <row r="24" spans="1:19" s="11" customFormat="1" x14ac:dyDescent="0.4">
      <c r="A24" s="25">
        <v>15</v>
      </c>
      <c r="B24" s="12">
        <f>VLOOKUP(A24,申請書入力シート!$A$4:$W$100,2,FALSE)</f>
        <v>0</v>
      </c>
      <c r="C24" s="24">
        <f>VLOOKUP($A24,申請書入力シート!$A$4:$W$100,3,FALSE)</f>
        <v>0</v>
      </c>
      <c r="D24" s="24">
        <f>VLOOKUP($A24,申請書入力シート!$A$4:$W$100,4,FALSE)</f>
        <v>0</v>
      </c>
      <c r="E24" s="24" t="str">
        <f>VLOOKUP($A24,申請書入力シート!$A$4:$W$100,5,FALSE)&amp;VLOOKUP($A24,申請書入力シート!$A$4:$W$100,6,FALSE)</f>
        <v/>
      </c>
      <c r="F24" s="24">
        <f>VLOOKUP($A24,申請書入力シート!$A$4:$W$100,7,FALSE)</f>
        <v>0</v>
      </c>
      <c r="G24" s="24">
        <f>VLOOKUP($A24,申請書入力シート!$A$4:$W$100,8,FALSE)</f>
        <v>0</v>
      </c>
      <c r="H24" s="24">
        <f>VLOOKUP($A24,申請書入力シート!$A$4:$W$100,9,FALSE)</f>
        <v>0</v>
      </c>
      <c r="I24" s="24" t="str">
        <f>VLOOKUP($A24,申請書入力シート!$A$4:$W$100,10,FALSE)&amp;""</f>
        <v/>
      </c>
      <c r="J24" s="24" t="str">
        <f>VLOOKUP($A24,申請書入力シート!$A$4:$W$100,11,FALSE)&amp;""</f>
        <v/>
      </c>
      <c r="K24" s="24" t="str">
        <f>VLOOKUP($A24,申請書入力シート!$A$4:$W$100,12,FALSE)&amp;""</f>
        <v/>
      </c>
      <c r="L24" s="24" t="str">
        <f>VLOOKUP($A24,申請書入力シート!$A$4:$W$100,13,FALSE)&amp;""</f>
        <v/>
      </c>
      <c r="M24" s="24" t="str">
        <f>VLOOKUP($A24,申請書入力シート!$A$4:$W$100,14,FALSE)&amp;""</f>
        <v/>
      </c>
      <c r="N24" s="24">
        <f>VLOOKUP($A24,申請書入力シート!$A$4:$W$100,15,FALSE)</f>
        <v>0</v>
      </c>
      <c r="O24" s="24">
        <f>VLOOKUP($A24,申請書入力シート!$A$4:$W$100,16,FALSE)</f>
        <v>0</v>
      </c>
      <c r="P24" s="24" t="str">
        <f>VLOOKUP($A24,申請書入力シート!$A$4:$W$100,17,FALSE)&amp;""</f>
        <v/>
      </c>
      <c r="Q24" s="24" t="str">
        <f>VLOOKUP($A24,申請書入力シート!$A$4:$W$100,18,FALSE)&amp;""</f>
        <v/>
      </c>
      <c r="R24" s="24" t="str">
        <f>VLOOKUP($A24,申請書入力シート!$A$4:$W$100,19,FALSE)&amp;""</f>
        <v/>
      </c>
      <c r="S24" s="24" t="str">
        <f>VLOOKUP($A24,申請書入力シート!$A$4:$W$100,20,FALSE)&amp;""</f>
        <v/>
      </c>
    </row>
    <row r="25" spans="1:19" s="11" customFormat="1" x14ac:dyDescent="0.4">
      <c r="A25" s="25">
        <v>16</v>
      </c>
      <c r="B25" s="12">
        <f>VLOOKUP(A25,申請書入力シート!$A$4:$W$100,2,FALSE)</f>
        <v>0</v>
      </c>
      <c r="C25" s="24">
        <f>VLOOKUP($A25,申請書入力シート!$A$4:$W$100,3,FALSE)</f>
        <v>0</v>
      </c>
      <c r="D25" s="24">
        <f>VLOOKUP($A25,申請書入力シート!$A$4:$W$100,4,FALSE)</f>
        <v>0</v>
      </c>
      <c r="E25" s="24" t="str">
        <f>VLOOKUP($A25,申請書入力シート!$A$4:$W$100,5,FALSE)&amp;VLOOKUP($A25,申請書入力シート!$A$4:$W$100,6,FALSE)</f>
        <v/>
      </c>
      <c r="F25" s="24">
        <f>VLOOKUP($A25,申請書入力シート!$A$4:$W$100,7,FALSE)</f>
        <v>0</v>
      </c>
      <c r="G25" s="24">
        <f>VLOOKUP($A25,申請書入力シート!$A$4:$W$100,8,FALSE)</f>
        <v>0</v>
      </c>
      <c r="H25" s="24">
        <f>VLOOKUP($A25,申請書入力シート!$A$4:$W$100,9,FALSE)</f>
        <v>0</v>
      </c>
      <c r="I25" s="24" t="str">
        <f>VLOOKUP($A25,申請書入力シート!$A$4:$W$100,10,FALSE)&amp;""</f>
        <v/>
      </c>
      <c r="J25" s="24" t="str">
        <f>VLOOKUP($A25,申請書入力シート!$A$4:$W$100,11,FALSE)&amp;""</f>
        <v/>
      </c>
      <c r="K25" s="24" t="str">
        <f>VLOOKUP($A25,申請書入力シート!$A$4:$W$100,12,FALSE)&amp;""</f>
        <v/>
      </c>
      <c r="L25" s="24" t="str">
        <f>VLOOKUP($A25,申請書入力シート!$A$4:$W$100,13,FALSE)&amp;""</f>
        <v/>
      </c>
      <c r="M25" s="24" t="str">
        <f>VLOOKUP($A25,申請書入力シート!$A$4:$W$100,14,FALSE)&amp;""</f>
        <v/>
      </c>
      <c r="N25" s="24">
        <f>VLOOKUP($A25,申請書入力シート!$A$4:$W$100,15,FALSE)</f>
        <v>0</v>
      </c>
      <c r="O25" s="24">
        <f>VLOOKUP($A25,申請書入力シート!$A$4:$W$100,16,FALSE)</f>
        <v>0</v>
      </c>
      <c r="P25" s="24" t="str">
        <f>VLOOKUP($A25,申請書入力シート!$A$4:$W$100,17,FALSE)&amp;""</f>
        <v/>
      </c>
      <c r="Q25" s="24" t="str">
        <f>VLOOKUP($A25,申請書入力シート!$A$4:$W$100,18,FALSE)&amp;""</f>
        <v/>
      </c>
      <c r="R25" s="24" t="str">
        <f>VLOOKUP($A25,申請書入力シート!$A$4:$W$100,19,FALSE)&amp;""</f>
        <v/>
      </c>
      <c r="S25" s="24" t="str">
        <f>VLOOKUP($A25,申請書入力シート!$A$4:$W$100,20,FALSE)&amp;""</f>
        <v/>
      </c>
    </row>
    <row r="26" spans="1:19" s="11" customFormat="1" x14ac:dyDescent="0.4">
      <c r="A26" s="25">
        <v>17</v>
      </c>
      <c r="B26" s="12">
        <f>VLOOKUP(A26,申請書入力シート!$A$4:$W$100,2,FALSE)</f>
        <v>0</v>
      </c>
      <c r="C26" s="24">
        <f>VLOOKUP($A26,申請書入力シート!$A$4:$W$100,3,FALSE)</f>
        <v>0</v>
      </c>
      <c r="D26" s="24">
        <f>VLOOKUP($A26,申請書入力シート!$A$4:$W$100,4,FALSE)</f>
        <v>0</v>
      </c>
      <c r="E26" s="24" t="str">
        <f>VLOOKUP($A26,申請書入力シート!$A$4:$W$100,5,FALSE)&amp;VLOOKUP($A26,申請書入力シート!$A$4:$W$100,6,FALSE)</f>
        <v/>
      </c>
      <c r="F26" s="24">
        <f>VLOOKUP($A26,申請書入力シート!$A$4:$W$100,7,FALSE)</f>
        <v>0</v>
      </c>
      <c r="G26" s="24">
        <f>VLOOKUP($A26,申請書入力シート!$A$4:$W$100,8,FALSE)</f>
        <v>0</v>
      </c>
      <c r="H26" s="24">
        <f>VLOOKUP($A26,申請書入力シート!$A$4:$W$100,9,FALSE)</f>
        <v>0</v>
      </c>
      <c r="I26" s="24" t="str">
        <f>VLOOKUP($A26,申請書入力シート!$A$4:$W$100,10,FALSE)&amp;""</f>
        <v/>
      </c>
      <c r="J26" s="24" t="str">
        <f>VLOOKUP($A26,申請書入力シート!$A$4:$W$100,11,FALSE)&amp;""</f>
        <v/>
      </c>
      <c r="K26" s="24" t="str">
        <f>VLOOKUP($A26,申請書入力シート!$A$4:$W$100,12,FALSE)&amp;""</f>
        <v/>
      </c>
      <c r="L26" s="24" t="str">
        <f>VLOOKUP($A26,申請書入力シート!$A$4:$W$100,13,FALSE)&amp;""</f>
        <v/>
      </c>
      <c r="M26" s="24" t="str">
        <f>VLOOKUP($A26,申請書入力シート!$A$4:$W$100,14,FALSE)&amp;""</f>
        <v/>
      </c>
      <c r="N26" s="24">
        <f>VLOOKUP($A26,申請書入力シート!$A$4:$W$100,15,FALSE)</f>
        <v>0</v>
      </c>
      <c r="O26" s="24">
        <f>VLOOKUP($A26,申請書入力シート!$A$4:$W$100,16,FALSE)</f>
        <v>0</v>
      </c>
      <c r="P26" s="24" t="str">
        <f>VLOOKUP($A26,申請書入力シート!$A$4:$W$100,17,FALSE)&amp;""</f>
        <v/>
      </c>
      <c r="Q26" s="24" t="str">
        <f>VLOOKUP($A26,申請書入力シート!$A$4:$W$100,18,FALSE)&amp;""</f>
        <v/>
      </c>
      <c r="R26" s="24" t="str">
        <f>VLOOKUP($A26,申請書入力シート!$A$4:$W$100,19,FALSE)&amp;""</f>
        <v/>
      </c>
      <c r="S26" s="24" t="str">
        <f>VLOOKUP($A26,申請書入力シート!$A$4:$W$100,20,FALSE)&amp;""</f>
        <v/>
      </c>
    </row>
    <row r="27" spans="1:19" s="11" customFormat="1" x14ac:dyDescent="0.4">
      <c r="A27" s="25">
        <v>18</v>
      </c>
      <c r="B27" s="12">
        <f>VLOOKUP(A27,申請書入力シート!$A$4:$W$100,2,FALSE)</f>
        <v>0</v>
      </c>
      <c r="C27" s="24">
        <f>VLOOKUP($A27,申請書入力シート!$A$4:$W$100,3,FALSE)</f>
        <v>0</v>
      </c>
      <c r="D27" s="24">
        <f>VLOOKUP($A27,申請書入力シート!$A$4:$W$100,4,FALSE)</f>
        <v>0</v>
      </c>
      <c r="E27" s="24" t="str">
        <f>VLOOKUP($A27,申請書入力シート!$A$4:$W$100,5,FALSE)&amp;VLOOKUP($A27,申請書入力シート!$A$4:$W$100,6,FALSE)</f>
        <v/>
      </c>
      <c r="F27" s="24">
        <f>VLOOKUP($A27,申請書入力シート!$A$4:$W$100,7,FALSE)</f>
        <v>0</v>
      </c>
      <c r="G27" s="24">
        <f>VLOOKUP($A27,申請書入力シート!$A$4:$W$100,8,FALSE)</f>
        <v>0</v>
      </c>
      <c r="H27" s="24">
        <f>VLOOKUP($A27,申請書入力シート!$A$4:$W$100,9,FALSE)</f>
        <v>0</v>
      </c>
      <c r="I27" s="24" t="str">
        <f>VLOOKUP($A27,申請書入力シート!$A$4:$W$100,10,FALSE)&amp;""</f>
        <v/>
      </c>
      <c r="J27" s="24" t="str">
        <f>VLOOKUP($A27,申請書入力シート!$A$4:$W$100,11,FALSE)&amp;""</f>
        <v/>
      </c>
      <c r="K27" s="24" t="str">
        <f>VLOOKUP($A27,申請書入力シート!$A$4:$W$100,12,FALSE)&amp;""</f>
        <v/>
      </c>
      <c r="L27" s="24" t="str">
        <f>VLOOKUP($A27,申請書入力シート!$A$4:$W$100,13,FALSE)&amp;""</f>
        <v/>
      </c>
      <c r="M27" s="24" t="str">
        <f>VLOOKUP($A27,申請書入力シート!$A$4:$W$100,14,FALSE)&amp;""</f>
        <v/>
      </c>
      <c r="N27" s="24">
        <f>VLOOKUP($A27,申請書入力シート!$A$4:$W$100,15,FALSE)</f>
        <v>0</v>
      </c>
      <c r="O27" s="24">
        <f>VLOOKUP($A27,申請書入力シート!$A$4:$W$100,16,FALSE)</f>
        <v>0</v>
      </c>
      <c r="P27" s="24" t="str">
        <f>VLOOKUP($A27,申請書入力シート!$A$4:$W$100,17,FALSE)&amp;""</f>
        <v/>
      </c>
      <c r="Q27" s="24" t="str">
        <f>VLOOKUP($A27,申請書入力シート!$A$4:$W$100,18,FALSE)&amp;""</f>
        <v/>
      </c>
      <c r="R27" s="24" t="str">
        <f>VLOOKUP($A27,申請書入力シート!$A$4:$W$100,19,FALSE)&amp;""</f>
        <v/>
      </c>
      <c r="S27" s="24" t="str">
        <f>VLOOKUP($A27,申請書入力シート!$A$4:$W$100,20,FALSE)&amp;""</f>
        <v/>
      </c>
    </row>
    <row r="28" spans="1:19" s="11" customFormat="1" x14ac:dyDescent="0.4">
      <c r="A28" s="25">
        <v>19</v>
      </c>
      <c r="B28" s="12">
        <f>VLOOKUP(A28,申請書入力シート!$A$4:$W$100,2,FALSE)</f>
        <v>0</v>
      </c>
      <c r="C28" s="24">
        <f>VLOOKUP($A28,申請書入力シート!$A$4:$W$100,3,FALSE)</f>
        <v>0</v>
      </c>
      <c r="D28" s="24">
        <f>VLOOKUP($A28,申請書入力シート!$A$4:$W$100,4,FALSE)</f>
        <v>0</v>
      </c>
      <c r="E28" s="24" t="str">
        <f>VLOOKUP($A28,申請書入力シート!$A$4:$W$100,5,FALSE)&amp;VLOOKUP($A28,申請書入力シート!$A$4:$W$100,6,FALSE)</f>
        <v/>
      </c>
      <c r="F28" s="24">
        <f>VLOOKUP($A28,申請書入力シート!$A$4:$W$100,7,FALSE)</f>
        <v>0</v>
      </c>
      <c r="G28" s="24">
        <f>VLOOKUP($A28,申請書入力シート!$A$4:$W$100,8,FALSE)</f>
        <v>0</v>
      </c>
      <c r="H28" s="24">
        <f>VLOOKUP($A28,申請書入力シート!$A$4:$W$100,9,FALSE)</f>
        <v>0</v>
      </c>
      <c r="I28" s="24" t="str">
        <f>VLOOKUP($A28,申請書入力シート!$A$4:$W$100,10,FALSE)&amp;""</f>
        <v/>
      </c>
      <c r="J28" s="24" t="str">
        <f>VLOOKUP($A28,申請書入力シート!$A$4:$W$100,11,FALSE)&amp;""</f>
        <v/>
      </c>
      <c r="K28" s="24" t="str">
        <f>VLOOKUP($A28,申請書入力シート!$A$4:$W$100,12,FALSE)&amp;""</f>
        <v/>
      </c>
      <c r="L28" s="24" t="str">
        <f>VLOOKUP($A28,申請書入力シート!$A$4:$W$100,13,FALSE)&amp;""</f>
        <v/>
      </c>
      <c r="M28" s="24" t="str">
        <f>VLOOKUP($A28,申請書入力シート!$A$4:$W$100,14,FALSE)&amp;""</f>
        <v/>
      </c>
      <c r="N28" s="24">
        <f>VLOOKUP($A28,申請書入力シート!$A$4:$W$100,15,FALSE)</f>
        <v>0</v>
      </c>
      <c r="O28" s="24">
        <f>VLOOKUP($A28,申請書入力シート!$A$4:$W$100,16,FALSE)</f>
        <v>0</v>
      </c>
      <c r="P28" s="24" t="str">
        <f>VLOOKUP($A28,申請書入力シート!$A$4:$W$100,17,FALSE)&amp;""</f>
        <v/>
      </c>
      <c r="Q28" s="24" t="str">
        <f>VLOOKUP($A28,申請書入力シート!$A$4:$W$100,18,FALSE)&amp;""</f>
        <v/>
      </c>
      <c r="R28" s="24" t="str">
        <f>VLOOKUP($A28,申請書入力シート!$A$4:$W$100,19,FALSE)&amp;""</f>
        <v/>
      </c>
      <c r="S28" s="24" t="str">
        <f>VLOOKUP($A28,申請書入力シート!$A$4:$W$100,20,FALSE)&amp;""</f>
        <v/>
      </c>
    </row>
    <row r="29" spans="1:19" s="11" customFormat="1" x14ac:dyDescent="0.4">
      <c r="A29" s="25">
        <v>20</v>
      </c>
      <c r="B29" s="12">
        <f>VLOOKUP(A29,申請書入力シート!$A$4:$W$100,2,FALSE)</f>
        <v>0</v>
      </c>
      <c r="C29" s="24">
        <f>VLOOKUP($A29,申請書入力シート!$A$4:$W$100,3,FALSE)</f>
        <v>0</v>
      </c>
      <c r="D29" s="24">
        <f>VLOOKUP($A29,申請書入力シート!$A$4:$W$100,4,FALSE)</f>
        <v>0</v>
      </c>
      <c r="E29" s="24" t="str">
        <f>VLOOKUP($A29,申請書入力シート!$A$4:$W$100,5,FALSE)&amp;VLOOKUP($A29,申請書入力シート!$A$4:$W$100,6,FALSE)</f>
        <v/>
      </c>
      <c r="F29" s="24">
        <f>VLOOKUP($A29,申請書入力シート!$A$4:$W$100,7,FALSE)</f>
        <v>0</v>
      </c>
      <c r="G29" s="24">
        <f>VLOOKUP($A29,申請書入力シート!$A$4:$W$100,8,FALSE)</f>
        <v>0</v>
      </c>
      <c r="H29" s="24">
        <f>VLOOKUP($A29,申請書入力シート!$A$4:$W$100,9,FALSE)</f>
        <v>0</v>
      </c>
      <c r="I29" s="24" t="str">
        <f>VLOOKUP($A29,申請書入力シート!$A$4:$W$100,10,FALSE)&amp;""</f>
        <v/>
      </c>
      <c r="J29" s="24" t="str">
        <f>VLOOKUP($A29,申請書入力シート!$A$4:$W$100,11,FALSE)&amp;""</f>
        <v/>
      </c>
      <c r="K29" s="24" t="str">
        <f>VLOOKUP($A29,申請書入力シート!$A$4:$W$100,12,FALSE)&amp;""</f>
        <v/>
      </c>
      <c r="L29" s="24" t="str">
        <f>VLOOKUP($A29,申請書入力シート!$A$4:$W$100,13,FALSE)&amp;""</f>
        <v/>
      </c>
      <c r="M29" s="24" t="str">
        <f>VLOOKUP($A29,申請書入力シート!$A$4:$W$100,14,FALSE)&amp;""</f>
        <v/>
      </c>
      <c r="N29" s="24">
        <f>VLOOKUP($A29,申請書入力シート!$A$4:$W$100,15,FALSE)</f>
        <v>0</v>
      </c>
      <c r="O29" s="24">
        <f>VLOOKUP($A29,申請書入力シート!$A$4:$W$100,16,FALSE)</f>
        <v>0</v>
      </c>
      <c r="P29" s="24" t="str">
        <f>VLOOKUP($A29,申請書入力シート!$A$4:$W$100,17,FALSE)&amp;""</f>
        <v/>
      </c>
      <c r="Q29" s="24" t="str">
        <f>VLOOKUP($A29,申請書入力シート!$A$4:$W$100,18,FALSE)&amp;""</f>
        <v/>
      </c>
      <c r="R29" s="24" t="str">
        <f>VLOOKUP($A29,申請書入力シート!$A$4:$W$100,19,FALSE)&amp;""</f>
        <v/>
      </c>
      <c r="S29" s="24" t="str">
        <f>VLOOKUP($A29,申請書入力シート!$A$4:$W$100,20,FALSE)&amp;""</f>
        <v/>
      </c>
    </row>
    <row r="30" spans="1:19" s="11" customFormat="1" x14ac:dyDescent="0.4">
      <c r="A30" s="25">
        <v>21</v>
      </c>
      <c r="B30" s="12">
        <f>VLOOKUP(A30,申請書入力シート!$A$4:$W$100,2,FALSE)</f>
        <v>0</v>
      </c>
      <c r="C30" s="24">
        <f>VLOOKUP($A30,申請書入力シート!$A$4:$W$100,3,FALSE)</f>
        <v>0</v>
      </c>
      <c r="D30" s="24">
        <f>VLOOKUP($A30,申請書入力シート!$A$4:$W$100,4,FALSE)</f>
        <v>0</v>
      </c>
      <c r="E30" s="24" t="str">
        <f>VLOOKUP($A30,申請書入力シート!$A$4:$W$100,5,FALSE)&amp;VLOOKUP($A30,申請書入力シート!$A$4:$W$100,6,FALSE)</f>
        <v/>
      </c>
      <c r="F30" s="24">
        <f>VLOOKUP($A30,申請書入力シート!$A$4:$W$100,7,FALSE)</f>
        <v>0</v>
      </c>
      <c r="G30" s="24">
        <f>VLOOKUP($A30,申請書入力シート!$A$4:$W$100,8,FALSE)</f>
        <v>0</v>
      </c>
      <c r="H30" s="24">
        <f>VLOOKUP($A30,申請書入力シート!$A$4:$W$100,9,FALSE)</f>
        <v>0</v>
      </c>
      <c r="I30" s="24" t="str">
        <f>VLOOKUP($A30,申請書入力シート!$A$4:$W$100,10,FALSE)&amp;""</f>
        <v/>
      </c>
      <c r="J30" s="24" t="str">
        <f>VLOOKUP($A30,申請書入力シート!$A$4:$W$100,11,FALSE)&amp;""</f>
        <v/>
      </c>
      <c r="K30" s="24" t="str">
        <f>VLOOKUP($A30,申請書入力シート!$A$4:$W$100,12,FALSE)&amp;""</f>
        <v/>
      </c>
      <c r="L30" s="24" t="str">
        <f>VLOOKUP($A30,申請書入力シート!$A$4:$W$100,13,FALSE)&amp;""</f>
        <v/>
      </c>
      <c r="M30" s="24" t="str">
        <f>VLOOKUP($A30,申請書入力シート!$A$4:$W$100,14,FALSE)&amp;""</f>
        <v/>
      </c>
      <c r="N30" s="24">
        <f>VLOOKUP($A30,申請書入力シート!$A$4:$W$100,15,FALSE)</f>
        <v>0</v>
      </c>
      <c r="O30" s="24">
        <f>VLOOKUP($A30,申請書入力シート!$A$4:$W$100,16,FALSE)</f>
        <v>0</v>
      </c>
      <c r="P30" s="24" t="str">
        <f>VLOOKUP($A30,申請書入力シート!$A$4:$W$100,17,FALSE)&amp;""</f>
        <v/>
      </c>
      <c r="Q30" s="24" t="str">
        <f>VLOOKUP($A30,申請書入力シート!$A$4:$W$100,18,FALSE)&amp;""</f>
        <v/>
      </c>
      <c r="R30" s="24" t="str">
        <f>VLOOKUP($A30,申請書入力シート!$A$4:$W$100,19,FALSE)&amp;""</f>
        <v/>
      </c>
      <c r="S30" s="24" t="str">
        <f>VLOOKUP($A30,申請書入力シート!$A$4:$W$100,20,FALSE)&amp;""</f>
        <v/>
      </c>
    </row>
    <row r="31" spans="1:19" s="11" customFormat="1" x14ac:dyDescent="0.4">
      <c r="A31" s="25">
        <v>22</v>
      </c>
      <c r="B31" s="12">
        <f>VLOOKUP(A31,申請書入力シート!$A$4:$W$100,2,FALSE)</f>
        <v>0</v>
      </c>
      <c r="C31" s="24">
        <f>VLOOKUP($A31,申請書入力シート!$A$4:$W$100,3,FALSE)</f>
        <v>0</v>
      </c>
      <c r="D31" s="24">
        <f>VLOOKUP($A31,申請書入力シート!$A$4:$W$100,4,FALSE)</f>
        <v>0</v>
      </c>
      <c r="E31" s="24" t="str">
        <f>VLOOKUP($A31,申請書入力シート!$A$4:$W$100,5,FALSE)&amp;VLOOKUP($A31,申請書入力シート!$A$4:$W$100,6,FALSE)</f>
        <v/>
      </c>
      <c r="F31" s="24">
        <f>VLOOKUP($A31,申請書入力シート!$A$4:$W$100,7,FALSE)</f>
        <v>0</v>
      </c>
      <c r="G31" s="24">
        <f>VLOOKUP($A31,申請書入力シート!$A$4:$W$100,8,FALSE)</f>
        <v>0</v>
      </c>
      <c r="H31" s="24">
        <f>VLOOKUP($A31,申請書入力シート!$A$4:$W$100,9,FALSE)</f>
        <v>0</v>
      </c>
      <c r="I31" s="24" t="str">
        <f>VLOOKUP($A31,申請書入力シート!$A$4:$W$100,10,FALSE)&amp;""</f>
        <v/>
      </c>
      <c r="J31" s="24" t="str">
        <f>VLOOKUP($A31,申請書入力シート!$A$4:$W$100,11,FALSE)&amp;""</f>
        <v/>
      </c>
      <c r="K31" s="24" t="str">
        <f>VLOOKUP($A31,申請書入力シート!$A$4:$W$100,12,FALSE)&amp;""</f>
        <v/>
      </c>
      <c r="L31" s="24" t="str">
        <f>VLOOKUP($A31,申請書入力シート!$A$4:$W$100,13,FALSE)&amp;""</f>
        <v/>
      </c>
      <c r="M31" s="24" t="str">
        <f>VLOOKUP($A31,申請書入力シート!$A$4:$W$100,14,FALSE)&amp;""</f>
        <v/>
      </c>
      <c r="N31" s="24">
        <f>VLOOKUP($A31,申請書入力シート!$A$4:$W$100,15,FALSE)</f>
        <v>0</v>
      </c>
      <c r="O31" s="24">
        <f>VLOOKUP($A31,申請書入力シート!$A$4:$W$100,16,FALSE)</f>
        <v>0</v>
      </c>
      <c r="P31" s="24" t="str">
        <f>VLOOKUP($A31,申請書入力シート!$A$4:$W$100,17,FALSE)&amp;""</f>
        <v/>
      </c>
      <c r="Q31" s="24" t="str">
        <f>VLOOKUP($A31,申請書入力シート!$A$4:$W$100,18,FALSE)&amp;""</f>
        <v/>
      </c>
      <c r="R31" s="24" t="str">
        <f>VLOOKUP($A31,申請書入力シート!$A$4:$W$100,19,FALSE)&amp;""</f>
        <v/>
      </c>
      <c r="S31" s="24" t="str">
        <f>VLOOKUP($A31,申請書入力シート!$A$4:$W$100,20,FALSE)&amp;""</f>
        <v/>
      </c>
    </row>
    <row r="32" spans="1:19" s="11" customFormat="1" x14ac:dyDescent="0.4">
      <c r="A32" s="25">
        <v>23</v>
      </c>
      <c r="B32" s="12">
        <f>VLOOKUP(A32,申請書入力シート!$A$4:$W$100,2,FALSE)</f>
        <v>0</v>
      </c>
      <c r="C32" s="24">
        <f>VLOOKUP($A32,申請書入力シート!$A$4:$W$100,3,FALSE)</f>
        <v>0</v>
      </c>
      <c r="D32" s="24">
        <f>VLOOKUP($A32,申請書入力シート!$A$4:$W$100,4,FALSE)</f>
        <v>0</v>
      </c>
      <c r="E32" s="24" t="str">
        <f>VLOOKUP($A32,申請書入力シート!$A$4:$W$100,5,FALSE)&amp;VLOOKUP($A32,申請書入力シート!$A$4:$W$100,6,FALSE)</f>
        <v/>
      </c>
      <c r="F32" s="24">
        <f>VLOOKUP($A32,申請書入力シート!$A$4:$W$100,7,FALSE)</f>
        <v>0</v>
      </c>
      <c r="G32" s="24">
        <f>VLOOKUP($A32,申請書入力シート!$A$4:$W$100,8,FALSE)</f>
        <v>0</v>
      </c>
      <c r="H32" s="24">
        <f>VLOOKUP($A32,申請書入力シート!$A$4:$W$100,9,FALSE)</f>
        <v>0</v>
      </c>
      <c r="I32" s="24" t="str">
        <f>VLOOKUP($A32,申請書入力シート!$A$4:$W$100,10,FALSE)&amp;""</f>
        <v/>
      </c>
      <c r="J32" s="24" t="str">
        <f>VLOOKUP($A32,申請書入力シート!$A$4:$W$100,11,FALSE)&amp;""</f>
        <v/>
      </c>
      <c r="K32" s="24" t="str">
        <f>VLOOKUP($A32,申請書入力シート!$A$4:$W$100,12,FALSE)&amp;""</f>
        <v/>
      </c>
      <c r="L32" s="24" t="str">
        <f>VLOOKUP($A32,申請書入力シート!$A$4:$W$100,13,FALSE)&amp;""</f>
        <v/>
      </c>
      <c r="M32" s="24" t="str">
        <f>VLOOKUP($A32,申請書入力シート!$A$4:$W$100,14,FALSE)&amp;""</f>
        <v/>
      </c>
      <c r="N32" s="24">
        <f>VLOOKUP($A32,申請書入力シート!$A$4:$W$100,15,FALSE)</f>
        <v>0</v>
      </c>
      <c r="O32" s="24">
        <f>VLOOKUP($A32,申請書入力シート!$A$4:$W$100,16,FALSE)</f>
        <v>0</v>
      </c>
      <c r="P32" s="24" t="str">
        <f>VLOOKUP($A32,申請書入力シート!$A$4:$W$100,17,FALSE)&amp;""</f>
        <v/>
      </c>
      <c r="Q32" s="24" t="str">
        <f>VLOOKUP($A32,申請書入力シート!$A$4:$W$100,18,FALSE)&amp;""</f>
        <v/>
      </c>
      <c r="R32" s="24" t="str">
        <f>VLOOKUP($A32,申請書入力シート!$A$4:$W$100,19,FALSE)&amp;""</f>
        <v/>
      </c>
      <c r="S32" s="24" t="str">
        <f>VLOOKUP($A32,申請書入力シート!$A$4:$W$100,20,FALSE)&amp;""</f>
        <v/>
      </c>
    </row>
    <row r="33" spans="1:19" s="11" customFormat="1" x14ac:dyDescent="0.4">
      <c r="A33" s="25">
        <v>24</v>
      </c>
      <c r="B33" s="12">
        <f>VLOOKUP(A33,申請書入力シート!$A$4:$W$100,2,FALSE)</f>
        <v>0</v>
      </c>
      <c r="C33" s="24">
        <f>VLOOKUP($A33,申請書入力シート!$A$4:$W$100,3,FALSE)</f>
        <v>0</v>
      </c>
      <c r="D33" s="24">
        <f>VLOOKUP($A33,申請書入力シート!$A$4:$W$100,4,FALSE)</f>
        <v>0</v>
      </c>
      <c r="E33" s="24" t="str">
        <f>VLOOKUP($A33,申請書入力シート!$A$4:$W$100,5,FALSE)&amp;VLOOKUP($A33,申請書入力シート!$A$4:$W$100,6,FALSE)</f>
        <v/>
      </c>
      <c r="F33" s="24">
        <f>VLOOKUP($A33,申請書入力シート!$A$4:$W$100,7,FALSE)</f>
        <v>0</v>
      </c>
      <c r="G33" s="24">
        <f>VLOOKUP($A33,申請書入力シート!$A$4:$W$100,8,FALSE)</f>
        <v>0</v>
      </c>
      <c r="H33" s="24">
        <f>VLOOKUP($A33,申請書入力シート!$A$4:$W$100,9,FALSE)</f>
        <v>0</v>
      </c>
      <c r="I33" s="24" t="str">
        <f>VLOOKUP($A33,申請書入力シート!$A$4:$W$100,10,FALSE)&amp;""</f>
        <v/>
      </c>
      <c r="J33" s="24" t="str">
        <f>VLOOKUP($A33,申請書入力シート!$A$4:$W$100,11,FALSE)&amp;""</f>
        <v/>
      </c>
      <c r="K33" s="24" t="str">
        <f>VLOOKUP($A33,申請書入力シート!$A$4:$W$100,12,FALSE)&amp;""</f>
        <v/>
      </c>
      <c r="L33" s="24" t="str">
        <f>VLOOKUP($A33,申請書入力シート!$A$4:$W$100,13,FALSE)&amp;""</f>
        <v/>
      </c>
      <c r="M33" s="24" t="str">
        <f>VLOOKUP($A33,申請書入力シート!$A$4:$W$100,14,FALSE)&amp;""</f>
        <v/>
      </c>
      <c r="N33" s="24">
        <f>VLOOKUP($A33,申請書入力シート!$A$4:$W$100,15,FALSE)</f>
        <v>0</v>
      </c>
      <c r="O33" s="24">
        <f>VLOOKUP($A33,申請書入力シート!$A$4:$W$100,16,FALSE)</f>
        <v>0</v>
      </c>
      <c r="P33" s="24" t="str">
        <f>VLOOKUP($A33,申請書入力シート!$A$4:$W$100,17,FALSE)&amp;""</f>
        <v/>
      </c>
      <c r="Q33" s="24" t="str">
        <f>VLOOKUP($A33,申請書入力シート!$A$4:$W$100,18,FALSE)&amp;""</f>
        <v/>
      </c>
      <c r="R33" s="24" t="str">
        <f>VLOOKUP($A33,申請書入力シート!$A$4:$W$100,19,FALSE)&amp;""</f>
        <v/>
      </c>
      <c r="S33" s="24" t="str">
        <f>VLOOKUP($A33,申請書入力シート!$A$4:$W$100,20,FALSE)&amp;""</f>
        <v/>
      </c>
    </row>
    <row r="34" spans="1:19" s="11" customFormat="1" x14ac:dyDescent="0.4">
      <c r="A34" s="25">
        <v>25</v>
      </c>
      <c r="B34" s="12">
        <f>VLOOKUP(A34,申請書入力シート!$A$4:$W$100,2,FALSE)</f>
        <v>0</v>
      </c>
      <c r="C34" s="24">
        <f>VLOOKUP($A34,申請書入力シート!$A$4:$W$100,3,FALSE)</f>
        <v>0</v>
      </c>
      <c r="D34" s="24">
        <f>VLOOKUP($A34,申請書入力シート!$A$4:$W$100,4,FALSE)</f>
        <v>0</v>
      </c>
      <c r="E34" s="24" t="str">
        <f>VLOOKUP($A34,申請書入力シート!$A$4:$W$100,5,FALSE)&amp;VLOOKUP($A34,申請書入力シート!$A$4:$W$100,6,FALSE)</f>
        <v/>
      </c>
      <c r="F34" s="24">
        <f>VLOOKUP($A34,申請書入力シート!$A$4:$W$100,7,FALSE)</f>
        <v>0</v>
      </c>
      <c r="G34" s="24">
        <f>VLOOKUP($A34,申請書入力シート!$A$4:$W$100,8,FALSE)</f>
        <v>0</v>
      </c>
      <c r="H34" s="24">
        <f>VLOOKUP($A34,申請書入力シート!$A$4:$W$100,9,FALSE)</f>
        <v>0</v>
      </c>
      <c r="I34" s="24" t="str">
        <f>VLOOKUP($A34,申請書入力シート!$A$4:$W$100,10,FALSE)&amp;""</f>
        <v/>
      </c>
      <c r="J34" s="24" t="str">
        <f>VLOOKUP($A34,申請書入力シート!$A$4:$W$100,11,FALSE)&amp;""</f>
        <v/>
      </c>
      <c r="K34" s="24" t="str">
        <f>VLOOKUP($A34,申請書入力シート!$A$4:$W$100,12,FALSE)&amp;""</f>
        <v/>
      </c>
      <c r="L34" s="24" t="str">
        <f>VLOOKUP($A34,申請書入力シート!$A$4:$W$100,13,FALSE)&amp;""</f>
        <v/>
      </c>
      <c r="M34" s="24" t="str">
        <f>VLOOKUP($A34,申請書入力シート!$A$4:$W$100,14,FALSE)&amp;""</f>
        <v/>
      </c>
      <c r="N34" s="24">
        <f>VLOOKUP($A34,申請書入力シート!$A$4:$W$100,15,FALSE)</f>
        <v>0</v>
      </c>
      <c r="O34" s="24">
        <f>VLOOKUP($A34,申請書入力シート!$A$4:$W$100,16,FALSE)</f>
        <v>0</v>
      </c>
      <c r="P34" s="24" t="str">
        <f>VLOOKUP($A34,申請書入力シート!$A$4:$W$100,17,FALSE)&amp;""</f>
        <v/>
      </c>
      <c r="Q34" s="24" t="str">
        <f>VLOOKUP($A34,申請書入力シート!$A$4:$W$100,18,FALSE)&amp;""</f>
        <v/>
      </c>
      <c r="R34" s="24" t="str">
        <f>VLOOKUP($A34,申請書入力シート!$A$4:$W$100,19,FALSE)&amp;""</f>
        <v/>
      </c>
      <c r="S34" s="24" t="str">
        <f>VLOOKUP($A34,申請書入力シート!$A$4:$W$100,20,FALSE)&amp;""</f>
        <v/>
      </c>
    </row>
    <row r="35" spans="1:19" s="11" customFormat="1" x14ac:dyDescent="0.4">
      <c r="A35" s="25">
        <v>26</v>
      </c>
      <c r="B35" s="12">
        <f>VLOOKUP(A35,申請書入力シート!$A$4:$W$100,2,FALSE)</f>
        <v>0</v>
      </c>
      <c r="C35" s="24">
        <f>VLOOKUP($A35,申請書入力シート!$A$4:$W$100,3,FALSE)</f>
        <v>0</v>
      </c>
      <c r="D35" s="24">
        <f>VLOOKUP($A35,申請書入力シート!$A$4:$W$100,4,FALSE)</f>
        <v>0</v>
      </c>
      <c r="E35" s="24" t="str">
        <f>VLOOKUP($A35,申請書入力シート!$A$4:$W$100,5,FALSE)&amp;VLOOKUP($A35,申請書入力シート!$A$4:$W$100,6,FALSE)</f>
        <v/>
      </c>
      <c r="F35" s="24">
        <f>VLOOKUP($A35,申請書入力シート!$A$4:$W$100,7,FALSE)</f>
        <v>0</v>
      </c>
      <c r="G35" s="24">
        <f>VLOOKUP($A35,申請書入力シート!$A$4:$W$100,8,FALSE)</f>
        <v>0</v>
      </c>
      <c r="H35" s="24">
        <f>VLOOKUP($A35,申請書入力シート!$A$4:$W$100,9,FALSE)</f>
        <v>0</v>
      </c>
      <c r="I35" s="24" t="str">
        <f>VLOOKUP($A35,申請書入力シート!$A$4:$W$100,10,FALSE)&amp;""</f>
        <v/>
      </c>
      <c r="J35" s="24" t="str">
        <f>VLOOKUP($A35,申請書入力シート!$A$4:$W$100,11,FALSE)&amp;""</f>
        <v/>
      </c>
      <c r="K35" s="24" t="str">
        <f>VLOOKUP($A35,申請書入力シート!$A$4:$W$100,12,FALSE)&amp;""</f>
        <v/>
      </c>
      <c r="L35" s="24" t="str">
        <f>VLOOKUP($A35,申請書入力シート!$A$4:$W$100,13,FALSE)&amp;""</f>
        <v/>
      </c>
      <c r="M35" s="24" t="str">
        <f>VLOOKUP($A35,申請書入力シート!$A$4:$W$100,14,FALSE)&amp;""</f>
        <v/>
      </c>
      <c r="N35" s="24">
        <f>VLOOKUP($A35,申請書入力シート!$A$4:$W$100,15,FALSE)</f>
        <v>0</v>
      </c>
      <c r="O35" s="24">
        <f>VLOOKUP($A35,申請書入力シート!$A$4:$W$100,16,FALSE)</f>
        <v>0</v>
      </c>
      <c r="P35" s="24" t="str">
        <f>VLOOKUP($A35,申請書入力シート!$A$4:$W$100,17,FALSE)&amp;""</f>
        <v/>
      </c>
      <c r="Q35" s="24" t="str">
        <f>VLOOKUP($A35,申請書入力シート!$A$4:$W$100,18,FALSE)&amp;""</f>
        <v/>
      </c>
      <c r="R35" s="24" t="str">
        <f>VLOOKUP($A35,申請書入力シート!$A$4:$W$100,19,FALSE)&amp;""</f>
        <v/>
      </c>
      <c r="S35" s="24" t="str">
        <f>VLOOKUP($A35,申請書入力シート!$A$4:$W$100,20,FALSE)&amp;""</f>
        <v/>
      </c>
    </row>
    <row r="36" spans="1:19" s="11" customFormat="1" x14ac:dyDescent="0.4">
      <c r="A36" s="25">
        <v>27</v>
      </c>
      <c r="B36" s="12">
        <f>VLOOKUP(A36,申請書入力シート!$A$4:$W$100,2,FALSE)</f>
        <v>0</v>
      </c>
      <c r="C36" s="24">
        <f>VLOOKUP($A36,申請書入力シート!$A$4:$W$100,3,FALSE)</f>
        <v>0</v>
      </c>
      <c r="D36" s="24">
        <f>VLOOKUP($A36,申請書入力シート!$A$4:$W$100,4,FALSE)</f>
        <v>0</v>
      </c>
      <c r="E36" s="24" t="str">
        <f>VLOOKUP($A36,申請書入力シート!$A$4:$W$100,5,FALSE)&amp;VLOOKUP($A36,申請書入力シート!$A$4:$W$100,6,FALSE)</f>
        <v/>
      </c>
      <c r="F36" s="24">
        <f>VLOOKUP($A36,申請書入力シート!$A$4:$W$100,7,FALSE)</f>
        <v>0</v>
      </c>
      <c r="G36" s="24">
        <f>VLOOKUP($A36,申請書入力シート!$A$4:$W$100,8,FALSE)</f>
        <v>0</v>
      </c>
      <c r="H36" s="24">
        <f>VLOOKUP($A36,申請書入力シート!$A$4:$W$100,9,FALSE)</f>
        <v>0</v>
      </c>
      <c r="I36" s="24" t="str">
        <f>VLOOKUP($A36,申請書入力シート!$A$4:$W$100,10,FALSE)&amp;""</f>
        <v/>
      </c>
      <c r="J36" s="24" t="str">
        <f>VLOOKUP($A36,申請書入力シート!$A$4:$W$100,11,FALSE)&amp;""</f>
        <v/>
      </c>
      <c r="K36" s="24" t="str">
        <f>VLOOKUP($A36,申請書入力シート!$A$4:$W$100,12,FALSE)&amp;""</f>
        <v/>
      </c>
      <c r="L36" s="24" t="str">
        <f>VLOOKUP($A36,申請書入力シート!$A$4:$W$100,13,FALSE)&amp;""</f>
        <v/>
      </c>
      <c r="M36" s="24" t="str">
        <f>VLOOKUP($A36,申請書入力シート!$A$4:$W$100,14,FALSE)&amp;""</f>
        <v/>
      </c>
      <c r="N36" s="24">
        <f>VLOOKUP($A36,申請書入力シート!$A$4:$W$100,15,FALSE)</f>
        <v>0</v>
      </c>
      <c r="O36" s="24">
        <f>VLOOKUP($A36,申請書入力シート!$A$4:$W$100,16,FALSE)</f>
        <v>0</v>
      </c>
      <c r="P36" s="24" t="str">
        <f>VLOOKUP($A36,申請書入力シート!$A$4:$W$100,17,FALSE)&amp;""</f>
        <v/>
      </c>
      <c r="Q36" s="24" t="str">
        <f>VLOOKUP($A36,申請書入力シート!$A$4:$W$100,18,FALSE)&amp;""</f>
        <v/>
      </c>
      <c r="R36" s="24" t="str">
        <f>VLOOKUP($A36,申請書入力シート!$A$4:$W$100,19,FALSE)&amp;""</f>
        <v/>
      </c>
      <c r="S36" s="24" t="str">
        <f>VLOOKUP($A36,申請書入力シート!$A$4:$W$100,20,FALSE)&amp;""</f>
        <v/>
      </c>
    </row>
    <row r="37" spans="1:19" s="11" customFormat="1" x14ac:dyDescent="0.4">
      <c r="A37" s="25">
        <v>28</v>
      </c>
      <c r="B37" s="12">
        <f>VLOOKUP(A37,申請書入力シート!$A$4:$W$100,2,FALSE)</f>
        <v>0</v>
      </c>
      <c r="C37" s="24">
        <f>VLOOKUP($A37,申請書入力シート!$A$4:$W$100,3,FALSE)</f>
        <v>0</v>
      </c>
      <c r="D37" s="24">
        <f>VLOOKUP($A37,申請書入力シート!$A$4:$W$100,4,FALSE)</f>
        <v>0</v>
      </c>
      <c r="E37" s="24" t="str">
        <f>VLOOKUP($A37,申請書入力シート!$A$4:$W$100,5,FALSE)&amp;VLOOKUP($A37,申請書入力シート!$A$4:$W$100,6,FALSE)</f>
        <v/>
      </c>
      <c r="F37" s="24">
        <f>VLOOKUP($A37,申請書入力シート!$A$4:$W$100,7,FALSE)</f>
        <v>0</v>
      </c>
      <c r="G37" s="24">
        <f>VLOOKUP($A37,申請書入力シート!$A$4:$W$100,8,FALSE)</f>
        <v>0</v>
      </c>
      <c r="H37" s="24">
        <f>VLOOKUP($A37,申請書入力シート!$A$4:$W$100,9,FALSE)</f>
        <v>0</v>
      </c>
      <c r="I37" s="24" t="str">
        <f>VLOOKUP($A37,申請書入力シート!$A$4:$W$100,10,FALSE)&amp;""</f>
        <v/>
      </c>
      <c r="J37" s="24" t="str">
        <f>VLOOKUP($A37,申請書入力シート!$A$4:$W$100,11,FALSE)&amp;""</f>
        <v/>
      </c>
      <c r="K37" s="24" t="str">
        <f>VLOOKUP($A37,申請書入力シート!$A$4:$W$100,12,FALSE)&amp;""</f>
        <v/>
      </c>
      <c r="L37" s="24" t="str">
        <f>VLOOKUP($A37,申請書入力シート!$A$4:$W$100,13,FALSE)&amp;""</f>
        <v/>
      </c>
      <c r="M37" s="24" t="str">
        <f>VLOOKUP($A37,申請書入力シート!$A$4:$W$100,14,FALSE)&amp;""</f>
        <v/>
      </c>
      <c r="N37" s="24">
        <f>VLOOKUP($A37,申請書入力シート!$A$4:$W$100,15,FALSE)</f>
        <v>0</v>
      </c>
      <c r="O37" s="24">
        <f>VLOOKUP($A37,申請書入力シート!$A$4:$W$100,16,FALSE)</f>
        <v>0</v>
      </c>
      <c r="P37" s="24" t="str">
        <f>VLOOKUP($A37,申請書入力シート!$A$4:$W$100,17,FALSE)&amp;""</f>
        <v/>
      </c>
      <c r="Q37" s="24" t="str">
        <f>VLOOKUP($A37,申請書入力シート!$A$4:$W$100,18,FALSE)&amp;""</f>
        <v/>
      </c>
      <c r="R37" s="24" t="str">
        <f>VLOOKUP($A37,申請書入力シート!$A$4:$W$100,19,FALSE)&amp;""</f>
        <v/>
      </c>
      <c r="S37" s="24" t="str">
        <f>VLOOKUP($A37,申請書入力シート!$A$4:$W$100,20,FALSE)&amp;""</f>
        <v/>
      </c>
    </row>
    <row r="38" spans="1:19" s="11" customFormat="1" x14ac:dyDescent="0.4">
      <c r="A38" s="25">
        <v>29</v>
      </c>
      <c r="B38" s="12">
        <f>VLOOKUP(A38,申請書入力シート!$A$4:$W$100,2,FALSE)</f>
        <v>0</v>
      </c>
      <c r="C38" s="24">
        <f>VLOOKUP($A38,申請書入力シート!$A$4:$W$100,3,FALSE)</f>
        <v>0</v>
      </c>
      <c r="D38" s="24">
        <f>VLOOKUP($A38,申請書入力シート!$A$4:$W$100,4,FALSE)</f>
        <v>0</v>
      </c>
      <c r="E38" s="24" t="str">
        <f>VLOOKUP($A38,申請書入力シート!$A$4:$W$100,5,FALSE)&amp;VLOOKUP($A38,申請書入力シート!$A$4:$W$100,6,FALSE)</f>
        <v/>
      </c>
      <c r="F38" s="24">
        <f>VLOOKUP($A38,申請書入力シート!$A$4:$W$100,7,FALSE)</f>
        <v>0</v>
      </c>
      <c r="G38" s="24">
        <f>VLOOKUP($A38,申請書入力シート!$A$4:$W$100,8,FALSE)</f>
        <v>0</v>
      </c>
      <c r="H38" s="24">
        <f>VLOOKUP($A38,申請書入力シート!$A$4:$W$100,9,FALSE)</f>
        <v>0</v>
      </c>
      <c r="I38" s="24" t="str">
        <f>VLOOKUP($A38,申請書入力シート!$A$4:$W$100,10,FALSE)&amp;""</f>
        <v/>
      </c>
      <c r="J38" s="24" t="str">
        <f>VLOOKUP($A38,申請書入力シート!$A$4:$W$100,11,FALSE)&amp;""</f>
        <v/>
      </c>
      <c r="K38" s="24" t="str">
        <f>VLOOKUP($A38,申請書入力シート!$A$4:$W$100,12,FALSE)&amp;""</f>
        <v/>
      </c>
      <c r="L38" s="24" t="str">
        <f>VLOOKUP($A38,申請書入力シート!$A$4:$W$100,13,FALSE)&amp;""</f>
        <v/>
      </c>
      <c r="M38" s="24" t="str">
        <f>VLOOKUP($A38,申請書入力シート!$A$4:$W$100,14,FALSE)&amp;""</f>
        <v/>
      </c>
      <c r="N38" s="24">
        <f>VLOOKUP($A38,申請書入力シート!$A$4:$W$100,15,FALSE)</f>
        <v>0</v>
      </c>
      <c r="O38" s="24">
        <f>VLOOKUP($A38,申請書入力シート!$A$4:$W$100,16,FALSE)</f>
        <v>0</v>
      </c>
      <c r="P38" s="24" t="str">
        <f>VLOOKUP($A38,申請書入力シート!$A$4:$W$100,17,FALSE)&amp;""</f>
        <v/>
      </c>
      <c r="Q38" s="24" t="str">
        <f>VLOOKUP($A38,申請書入力シート!$A$4:$W$100,18,FALSE)&amp;""</f>
        <v/>
      </c>
      <c r="R38" s="24" t="str">
        <f>VLOOKUP($A38,申請書入力シート!$A$4:$W$100,19,FALSE)&amp;""</f>
        <v/>
      </c>
      <c r="S38" s="24" t="str">
        <f>VLOOKUP($A38,申請書入力シート!$A$4:$W$100,20,FALSE)&amp;""</f>
        <v/>
      </c>
    </row>
    <row r="39" spans="1:19" s="11" customFormat="1" x14ac:dyDescent="0.4">
      <c r="A39" s="25">
        <v>30</v>
      </c>
      <c r="B39" s="12">
        <f>VLOOKUP(A39,申請書入力シート!$A$4:$W$100,2,FALSE)</f>
        <v>0</v>
      </c>
      <c r="C39" s="24">
        <f>VLOOKUP($A39,申請書入力シート!$A$4:$W$100,3,FALSE)</f>
        <v>0</v>
      </c>
      <c r="D39" s="24">
        <f>VLOOKUP($A39,申請書入力シート!$A$4:$W$100,4,FALSE)</f>
        <v>0</v>
      </c>
      <c r="E39" s="24" t="str">
        <f>VLOOKUP($A39,申請書入力シート!$A$4:$W$100,5,FALSE)&amp;VLOOKUP($A39,申請書入力シート!$A$4:$W$100,6,FALSE)</f>
        <v/>
      </c>
      <c r="F39" s="24">
        <f>VLOOKUP($A39,申請書入力シート!$A$4:$W$100,7,FALSE)</f>
        <v>0</v>
      </c>
      <c r="G39" s="24">
        <f>VLOOKUP($A39,申請書入力シート!$A$4:$W$100,8,FALSE)</f>
        <v>0</v>
      </c>
      <c r="H39" s="24">
        <f>VLOOKUP($A39,申請書入力シート!$A$4:$W$100,9,FALSE)</f>
        <v>0</v>
      </c>
      <c r="I39" s="24" t="str">
        <f>VLOOKUP($A39,申請書入力シート!$A$4:$W$100,10,FALSE)&amp;""</f>
        <v/>
      </c>
      <c r="J39" s="24" t="str">
        <f>VLOOKUP($A39,申請書入力シート!$A$4:$W$100,11,FALSE)&amp;""</f>
        <v/>
      </c>
      <c r="K39" s="24" t="str">
        <f>VLOOKUP($A39,申請書入力シート!$A$4:$W$100,12,FALSE)&amp;""</f>
        <v/>
      </c>
      <c r="L39" s="24" t="str">
        <f>VLOOKUP($A39,申請書入力シート!$A$4:$W$100,13,FALSE)&amp;""</f>
        <v/>
      </c>
      <c r="M39" s="24" t="str">
        <f>VLOOKUP($A39,申請書入力シート!$A$4:$W$100,14,FALSE)&amp;""</f>
        <v/>
      </c>
      <c r="N39" s="24">
        <f>VLOOKUP($A39,申請書入力シート!$A$4:$W$100,15,FALSE)</f>
        <v>0</v>
      </c>
      <c r="O39" s="24">
        <f>VLOOKUP($A39,申請書入力シート!$A$4:$W$100,16,FALSE)</f>
        <v>0</v>
      </c>
      <c r="P39" s="24" t="str">
        <f>VLOOKUP($A39,申請書入力シート!$A$4:$W$100,17,FALSE)&amp;""</f>
        <v/>
      </c>
      <c r="Q39" s="24" t="str">
        <f>VLOOKUP($A39,申請書入力シート!$A$4:$W$100,18,FALSE)&amp;""</f>
        <v/>
      </c>
      <c r="R39" s="24" t="str">
        <f>VLOOKUP($A39,申請書入力シート!$A$4:$W$100,19,FALSE)&amp;""</f>
        <v/>
      </c>
      <c r="S39" s="24" t="str">
        <f>VLOOKUP($A39,申請書入力シート!$A$4:$W$100,20,FALSE)&amp;""</f>
        <v/>
      </c>
    </row>
  </sheetData>
  <mergeCells count="16">
    <mergeCell ref="N8:O8"/>
    <mergeCell ref="P7:S8"/>
    <mergeCell ref="N7:O7"/>
    <mergeCell ref="H7:H9"/>
    <mergeCell ref="I7:I9"/>
    <mergeCell ref="J7:J9"/>
    <mergeCell ref="K7:K9"/>
    <mergeCell ref="L7:L9"/>
    <mergeCell ref="M7:M9"/>
    <mergeCell ref="A7:A9"/>
    <mergeCell ref="B7:B9"/>
    <mergeCell ref="C7:C9"/>
    <mergeCell ref="D7:D9"/>
    <mergeCell ref="G7:G9"/>
    <mergeCell ref="E7:E9"/>
    <mergeCell ref="F7:F9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申請書入力シート</vt:lpstr>
      <vt:lpstr>様式第2号_申請書</vt:lpstr>
      <vt:lpstr>様式第2号_申請書 (記載例)</vt:lpstr>
      <vt:lpstr>※入力不可（支局使用）</vt:lpstr>
      <vt:lpstr>'※入力不可（支局使用）'!Print_Area</vt:lpstr>
      <vt:lpstr>申請書入力シート!Print_Area</vt:lpstr>
      <vt:lpstr>様式第2号_申請書!Print_Area</vt:lpstr>
      <vt:lpstr>'様式第2号_申請書 (記載例)'!Print_Area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なし</cp:lastModifiedBy>
  <cp:lastPrinted>2022-07-26T06:16:29Z</cp:lastPrinted>
  <dcterms:created xsi:type="dcterms:W3CDTF">2020-12-08T10:17:41Z</dcterms:created>
  <dcterms:modified xsi:type="dcterms:W3CDTF">2022-07-26T06:20:43Z</dcterms:modified>
</cp:coreProperties>
</file>