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要覧（R1年度）\HPアップ用\Ⅲ\EXCEL\"/>
    </mc:Choice>
  </mc:AlternateContent>
  <bookViews>
    <workbookView xWindow="240" yWindow="45" windowWidth="14940" windowHeight="9000"/>
  </bookViews>
  <sheets>
    <sheet name="10-1自動車保有車両数" sheetId="1" r:id="rId1"/>
  </sheets>
  <definedNames>
    <definedName name="_xlnm.Print_Area" localSheetId="0">'10-1自動車保有車両数'!$A$1:$K$34</definedName>
  </definedNames>
  <calcPr calcId="152511"/>
</workbook>
</file>

<file path=xl/calcChain.xml><?xml version="1.0" encoding="utf-8"?>
<calcChain xmlns="http://schemas.openxmlformats.org/spreadsheetml/2006/main">
  <c r="K31" i="1" l="1"/>
  <c r="J6" i="1"/>
  <c r="G19" i="1"/>
  <c r="D39" i="1"/>
  <c r="D12" i="1"/>
  <c r="K33" i="1" l="1"/>
  <c r="I33" i="1"/>
  <c r="H33" i="1"/>
  <c r="G33" i="1"/>
  <c r="F33" i="1"/>
  <c r="E33" i="1"/>
  <c r="D33" i="1"/>
  <c r="K27" i="1"/>
  <c r="I27" i="1"/>
  <c r="H27" i="1"/>
  <c r="G27" i="1"/>
  <c r="F27" i="1"/>
  <c r="E27" i="1"/>
  <c r="D27" i="1"/>
  <c r="J26" i="1"/>
  <c r="J25" i="1"/>
  <c r="K24" i="1"/>
  <c r="I24" i="1"/>
  <c r="H24" i="1"/>
  <c r="G24" i="1"/>
  <c r="F24" i="1"/>
  <c r="E24" i="1"/>
  <c r="D24" i="1"/>
  <c r="J23" i="1"/>
  <c r="J22" i="1"/>
  <c r="J21" i="1"/>
  <c r="J20" i="1"/>
  <c r="K19" i="1"/>
  <c r="I19" i="1"/>
  <c r="H19" i="1"/>
  <c r="F19" i="1"/>
  <c r="E19" i="1"/>
  <c r="D19" i="1"/>
  <c r="J18" i="1"/>
  <c r="J17" i="1"/>
  <c r="J16" i="1"/>
  <c r="K15" i="1"/>
  <c r="I15" i="1"/>
  <c r="H15" i="1"/>
  <c r="G15" i="1"/>
  <c r="F15" i="1"/>
  <c r="E15" i="1"/>
  <c r="D15" i="1"/>
  <c r="J14" i="1"/>
  <c r="J13" i="1"/>
  <c r="J15" i="1" s="1"/>
  <c r="K12" i="1"/>
  <c r="I12" i="1"/>
  <c r="H12" i="1"/>
  <c r="G12" i="1"/>
  <c r="F12" i="1"/>
  <c r="E12" i="1"/>
  <c r="J11" i="1"/>
  <c r="J10" i="1"/>
  <c r="J9" i="1"/>
  <c r="J8" i="1"/>
  <c r="J7" i="1"/>
  <c r="K28" i="1" l="1"/>
  <c r="K39" i="1" s="1"/>
  <c r="K41" i="1" s="1"/>
  <c r="I28" i="1"/>
  <c r="I39" i="1" s="1"/>
  <c r="I41" i="1" s="1"/>
  <c r="H28" i="1"/>
  <c r="H32" i="1" s="1"/>
  <c r="H31" i="1" s="1"/>
  <c r="G28" i="1"/>
  <c r="F28" i="1"/>
  <c r="F32" i="1" s="1"/>
  <c r="F31" i="1" s="1"/>
  <c r="E28" i="1"/>
  <c r="E39" i="1" s="1"/>
  <c r="E41" i="1" s="1"/>
  <c r="J33" i="1"/>
  <c r="J27" i="1"/>
  <c r="J24" i="1"/>
  <c r="J19" i="1"/>
  <c r="D28" i="1"/>
  <c r="D32" i="1" s="1"/>
  <c r="J12" i="1"/>
  <c r="E32" i="1"/>
  <c r="E31" i="1" s="1"/>
  <c r="H39" i="1"/>
  <c r="H41" i="1" s="1"/>
  <c r="F39" i="1"/>
  <c r="F41" i="1" s="1"/>
  <c r="G39" i="1"/>
  <c r="G41" i="1" s="1"/>
  <c r="G32" i="1"/>
  <c r="G31" i="1" s="1"/>
  <c r="K32" i="1" l="1"/>
  <c r="I32" i="1"/>
  <c r="I31" i="1" s="1"/>
  <c r="J28" i="1"/>
  <c r="J39" i="1" s="1"/>
  <c r="J41" i="1" s="1"/>
  <c r="J42" i="1" s="1"/>
  <c r="J30" i="1" s="1"/>
  <c r="D41" i="1"/>
  <c r="D29" i="1" s="1"/>
  <c r="F42" i="1"/>
  <c r="F30" i="1" s="1"/>
  <c r="F29" i="1"/>
  <c r="E42" i="1"/>
  <c r="E30" i="1" s="1"/>
  <c r="E29" i="1"/>
  <c r="G42" i="1"/>
  <c r="G30" i="1" s="1"/>
  <c r="G29" i="1"/>
  <c r="K42" i="1"/>
  <c r="K30" i="1" s="1"/>
  <c r="K29" i="1"/>
  <c r="H29" i="1"/>
  <c r="H42" i="1"/>
  <c r="H30" i="1" s="1"/>
  <c r="I42" i="1"/>
  <c r="I30" i="1" s="1"/>
  <c r="I29" i="1"/>
  <c r="J32" i="1"/>
  <c r="D31" i="1"/>
  <c r="J31" i="1" s="1"/>
  <c r="D42" i="1" l="1"/>
  <c r="D30" i="1" s="1"/>
  <c r="J29" i="1"/>
</calcChain>
</file>

<file path=xl/sharedStrings.xml><?xml version="1.0" encoding="utf-8"?>
<sst xmlns="http://schemas.openxmlformats.org/spreadsheetml/2006/main" count="59" uniqueCount="50">
  <si>
    <t>局管内計</t>
    <rPh sb="0" eb="1">
      <t>キョク</t>
    </rPh>
    <rPh sb="1" eb="3">
      <t>カンナイ</t>
    </rPh>
    <rPh sb="3" eb="4">
      <t>ケイ</t>
    </rPh>
    <phoneticPr fontId="2"/>
  </si>
  <si>
    <t>小型二輪</t>
    <rPh sb="0" eb="2">
      <t>コガタ</t>
    </rPh>
    <rPh sb="2" eb="4">
      <t>ニリン</t>
    </rPh>
    <phoneticPr fontId="2"/>
  </si>
  <si>
    <t>対前年同月</t>
    <rPh sb="0" eb="1">
      <t>タイ</t>
    </rPh>
    <rPh sb="1" eb="3">
      <t>ゼンネン</t>
    </rPh>
    <rPh sb="3" eb="5">
      <t>ドウゲツ</t>
    </rPh>
    <phoneticPr fontId="2"/>
  </si>
  <si>
    <t>比較増減</t>
    <rPh sb="0" eb="2">
      <t>ヒカク</t>
    </rPh>
    <rPh sb="2" eb="4">
      <t>ゾウゲン</t>
    </rPh>
    <phoneticPr fontId="2"/>
  </si>
  <si>
    <t>検査対象自動車</t>
    <rPh sb="0" eb="2">
      <t>ケンサ</t>
    </rPh>
    <rPh sb="2" eb="4">
      <t>タイショウ</t>
    </rPh>
    <rPh sb="4" eb="7">
      <t>ジドウシャ</t>
    </rPh>
    <phoneticPr fontId="2"/>
  </si>
  <si>
    <t>　(1)自動車保有車両数</t>
    <rPh sb="4" eb="7">
      <t>ジドウシャ</t>
    </rPh>
    <rPh sb="7" eb="9">
      <t>ホユウ</t>
    </rPh>
    <rPh sb="9" eb="12">
      <t>シャリョウスウ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</si>
  <si>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</si>
  <si>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</si>
  <si>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</si>
  <si>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</si>
  <si>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カタチ</t>
    </rPh>
    <phoneticPr fontId="2"/>
  </si>
  <si>
    <t>福　島</t>
    <rPh sb="0" eb="1">
      <t>フク</t>
    </rPh>
    <rPh sb="2" eb="3">
      <t>シマ</t>
    </rPh>
    <phoneticPr fontId="2"/>
  </si>
  <si>
    <t>全　国</t>
    <rPh sb="0" eb="1">
      <t>ゼン</t>
    </rPh>
    <rPh sb="2" eb="3">
      <t>クニ</t>
    </rPh>
    <phoneticPr fontId="2"/>
  </si>
  <si>
    <t>車種別</t>
    <rPh sb="0" eb="3">
      <t>シャシュベツ</t>
    </rPh>
    <phoneticPr fontId="2"/>
  </si>
  <si>
    <t>用途別</t>
    <rPh sb="0" eb="3">
      <t>ヨウトベツ</t>
    </rPh>
    <phoneticPr fontId="2"/>
  </si>
  <si>
    <t>特種用途</t>
    <rPh sb="0" eb="2">
      <t>トクシュ</t>
    </rPh>
    <rPh sb="2" eb="4">
      <t>ヨウト</t>
    </rPh>
    <phoneticPr fontId="2"/>
  </si>
  <si>
    <t>特種用途計</t>
    <rPh sb="0" eb="2">
      <t>トクシュ</t>
    </rPh>
    <rPh sb="2" eb="4">
      <t>ヨウト</t>
    </rPh>
    <rPh sb="4" eb="5">
      <t>ケイ</t>
    </rPh>
    <phoneticPr fontId="2"/>
  </si>
  <si>
    <t>二輪車</t>
    <rPh sb="0" eb="2">
      <t>ニリン</t>
    </rPh>
    <rPh sb="2" eb="3">
      <t>シャ</t>
    </rPh>
    <phoneticPr fontId="2"/>
  </si>
  <si>
    <t>県　別</t>
    <rPh sb="0" eb="1">
      <t>ケン</t>
    </rPh>
    <rPh sb="2" eb="3">
      <t>ベツ</t>
    </rPh>
    <phoneticPr fontId="2"/>
  </si>
  <si>
    <t>四 輪</t>
    <rPh sb="0" eb="1">
      <t>ヨン</t>
    </rPh>
    <rPh sb="2" eb="3">
      <t>ワ</t>
    </rPh>
    <phoneticPr fontId="2"/>
  </si>
  <si>
    <t>三 輪</t>
    <rPh sb="0" eb="1">
      <t>サン</t>
    </rPh>
    <rPh sb="2" eb="3">
      <t>ワ</t>
    </rPh>
    <phoneticPr fontId="2"/>
  </si>
  <si>
    <t>貨　物　計</t>
    <rPh sb="0" eb="1">
      <t>カ</t>
    </rPh>
    <rPh sb="2" eb="3">
      <t>モノ</t>
    </rPh>
    <rPh sb="4" eb="5">
      <t>ケイ</t>
    </rPh>
    <phoneticPr fontId="2"/>
  </si>
  <si>
    <t>乗　合　計</t>
    <rPh sb="0" eb="1">
      <t>ジョウ</t>
    </rPh>
    <rPh sb="2" eb="3">
      <t>ゴウ</t>
    </rPh>
    <rPh sb="4" eb="5">
      <t>ケイ</t>
    </rPh>
    <phoneticPr fontId="2"/>
  </si>
  <si>
    <t>乗　用　計</t>
    <rPh sb="0" eb="1">
      <t>ジョウ</t>
    </rPh>
    <rPh sb="2" eb="3">
      <t>ヨウ</t>
    </rPh>
    <rPh sb="4" eb="5">
      <t>ケイ</t>
    </rPh>
    <phoneticPr fontId="2"/>
  </si>
  <si>
    <t>二　輪　計</t>
    <rPh sb="0" eb="1">
      <t>ニ</t>
    </rPh>
    <rPh sb="2" eb="3">
      <t>ワ</t>
    </rPh>
    <rPh sb="4" eb="5">
      <t>ケイ</t>
    </rPh>
    <phoneticPr fontId="2"/>
  </si>
  <si>
    <t>貨　物　車</t>
    <rPh sb="0" eb="1">
      <t>カ</t>
    </rPh>
    <rPh sb="2" eb="3">
      <t>モノ</t>
    </rPh>
    <rPh sb="4" eb="5">
      <t>シャ</t>
    </rPh>
    <phoneticPr fontId="2"/>
  </si>
  <si>
    <t>乗合車</t>
    <rPh sb="0" eb="2">
      <t>ノリアイ</t>
    </rPh>
    <rPh sb="2" eb="3">
      <t>シャ</t>
    </rPh>
    <phoneticPr fontId="2"/>
  </si>
  <si>
    <t>被けん引車</t>
    <rPh sb="0" eb="1">
      <t>ヒ</t>
    </rPh>
    <rPh sb="3" eb="4">
      <t>イン</t>
    </rPh>
    <rPh sb="4" eb="5">
      <t>クルマ</t>
    </rPh>
    <phoneticPr fontId="2"/>
  </si>
  <si>
    <t>乗　用　車</t>
    <rPh sb="0" eb="1">
      <t>ジョウ</t>
    </rPh>
    <rPh sb="2" eb="3">
      <t>ヨウ</t>
    </rPh>
    <rPh sb="4" eb="5">
      <t>シャ</t>
    </rPh>
    <phoneticPr fontId="2"/>
  </si>
  <si>
    <t>特種（殊）用途車</t>
    <rPh sb="0" eb="2">
      <t>トクシュ</t>
    </rPh>
    <rPh sb="3" eb="4">
      <t>コト</t>
    </rPh>
    <rPh sb="5" eb="8">
      <t>ヨウトシャ</t>
    </rPh>
    <phoneticPr fontId="2"/>
  </si>
  <si>
    <t>総　　合　　計</t>
    <rPh sb="0" eb="1">
      <t>ソウ</t>
    </rPh>
    <rPh sb="3" eb="4">
      <t>ゴウ</t>
    </rPh>
    <rPh sb="6" eb="7">
      <t>ケイ</t>
    </rPh>
    <phoneticPr fontId="2"/>
  </si>
  <si>
    <t>車両数</t>
    <rPh sb="0" eb="2">
      <t>シャリョウ</t>
    </rPh>
    <rPh sb="2" eb="3">
      <t>カズ</t>
    </rPh>
    <phoneticPr fontId="2"/>
  </si>
  <si>
    <t>登 録 自 動 車</t>
    <rPh sb="0" eb="1">
      <t>ノボル</t>
    </rPh>
    <rPh sb="2" eb="3">
      <t>リョク</t>
    </rPh>
    <rPh sb="4" eb="5">
      <t>ジ</t>
    </rPh>
    <rPh sb="6" eb="7">
      <t>ドウ</t>
    </rPh>
    <rPh sb="8" eb="9">
      <t>クルマ</t>
    </rPh>
    <phoneticPr fontId="2"/>
  </si>
  <si>
    <t>軽　自　動　車</t>
    <rPh sb="0" eb="1">
      <t>ケイ</t>
    </rPh>
    <rPh sb="2" eb="3">
      <t>ジ</t>
    </rPh>
    <rPh sb="4" eb="5">
      <t>ドウ</t>
    </rPh>
    <rPh sb="6" eb="7">
      <t>クルマ</t>
    </rPh>
    <phoneticPr fontId="2"/>
  </si>
  <si>
    <t>車両数</t>
    <rPh sb="0" eb="3">
      <t>シャリョウスウ</t>
    </rPh>
    <phoneticPr fontId="2"/>
  </si>
  <si>
    <t>１０　自動車登録の現況</t>
    <rPh sb="3" eb="6">
      <t>ジドウシャ</t>
    </rPh>
    <rPh sb="6" eb="8">
      <t>トウロク</t>
    </rPh>
    <rPh sb="9" eb="11">
      <t>ゲンキョウ</t>
    </rPh>
    <phoneticPr fontId="2"/>
  </si>
  <si>
    <t>普 通</t>
    <rPh sb="0" eb="1">
      <t>アマネ</t>
    </rPh>
    <rPh sb="2" eb="3">
      <t>ツウ</t>
    </rPh>
    <phoneticPr fontId="2"/>
  </si>
  <si>
    <t>小型</t>
    <rPh sb="0" eb="2">
      <t>コガタ</t>
    </rPh>
    <phoneticPr fontId="2"/>
  </si>
  <si>
    <t>軽</t>
    <rPh sb="0" eb="1">
      <t>ケイ</t>
    </rPh>
    <phoneticPr fontId="2"/>
  </si>
  <si>
    <t>小 型</t>
    <rPh sb="0" eb="1">
      <t>ショウ</t>
    </rPh>
    <rPh sb="2" eb="3">
      <t>カタ</t>
    </rPh>
    <phoneticPr fontId="2"/>
  </si>
  <si>
    <t>軽四輪</t>
    <rPh sb="0" eb="1">
      <t>ケイ</t>
    </rPh>
    <rPh sb="1" eb="3">
      <t>ヨンリン</t>
    </rPh>
    <phoneticPr fontId="2"/>
  </si>
  <si>
    <t>普通</t>
    <rPh sb="0" eb="2">
      <t>フツウ</t>
    </rPh>
    <phoneticPr fontId="2"/>
  </si>
  <si>
    <t>大型特殊</t>
    <rPh sb="0" eb="2">
      <t>オオガタ</t>
    </rPh>
    <rPh sb="2" eb="4">
      <t>トクシュ</t>
    </rPh>
    <phoneticPr fontId="2"/>
  </si>
  <si>
    <t>軽二輪</t>
    <rPh sb="0" eb="3">
      <t>ケイニリン</t>
    </rPh>
    <phoneticPr fontId="2"/>
  </si>
  <si>
    <t>（注）その他の検査対象外軽自動車は、軽二輪車に含む。</t>
    <rPh sb="1" eb="2">
      <t>チュウ</t>
    </rPh>
    <rPh sb="5" eb="6">
      <t>タ</t>
    </rPh>
    <rPh sb="7" eb="9">
      <t>ケンサ</t>
    </rPh>
    <rPh sb="9" eb="12">
      <t>タイショウガイ</t>
    </rPh>
    <rPh sb="12" eb="16">
      <t>ケイジドウシャ</t>
    </rPh>
    <rPh sb="18" eb="19">
      <t>ケイ</t>
    </rPh>
    <rPh sb="19" eb="22">
      <t>ニリンシャ</t>
    </rPh>
    <rPh sb="23" eb="24">
      <t>フク</t>
    </rPh>
    <phoneticPr fontId="2"/>
  </si>
  <si>
    <t>％</t>
    <phoneticPr fontId="2"/>
  </si>
  <si>
    <t>平成３０年３月末</t>
    <rPh sb="0" eb="2">
      <t>ヘイセイ</t>
    </rPh>
    <rPh sb="4" eb="5">
      <t>ネン</t>
    </rPh>
    <rPh sb="6" eb="8">
      <t>ガツマツ</t>
    </rPh>
    <phoneticPr fontId="2"/>
  </si>
  <si>
    <t>％</t>
    <phoneticPr fontId="2"/>
  </si>
  <si>
    <t>平成３１年３月３１日現在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</si>
  <si>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平成３１年３月末</t>
    <rPh sb="0" eb="2">
      <t>ヘイセイ</t>
    </rPh>
    <rPh sb="4" eb="5">
      <t>ネン</t>
    </rPh>
    <rPh sb="6" eb="8">
      <t>ガツマツ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</si>
</sst>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38" fontId="4" fillId="0" borderId="0" xfId="1" applyFont="1" applyAlignment="1">
      <alignment vertical="center"/>
    </xf>
    <xf numFmtId="38" fontId="3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3" fontId="3" fillId="0" borderId="1" xfId="1" applyNumberFormat="1" applyFont="1" applyBorder="1" applyAlignment="1">
      <alignment vertical="center" shrinkToFit="1"/>
    </xf>
    <xf numFmtId="38" fontId="3" fillId="0" borderId="1" xfId="1" applyFont="1" applyBorder="1" applyAlignment="1">
      <alignment vertical="center"/>
    </xf>
    <xf numFmtId="0" fontId="6" fillId="0" borderId="29" xfId="0" applyFont="1" applyBorder="1" applyAlignment="1">
      <alignment vertical="center" shrinkToFit="1"/>
    </xf>
    <xf numFmtId="38" fontId="3" fillId="0" borderId="29" xfId="1" applyFont="1" applyBorder="1" applyAlignment="1">
      <alignment horizontal="center" vertical="center" shrinkToFit="1"/>
    </xf>
    <xf numFmtId="3" fontId="3" fillId="0" borderId="1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38" fontId="3" fillId="0" borderId="7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5" xfId="1" applyFont="1" applyBorder="1" applyAlignment="1">
      <alignment horizontal="center" vertical="center" shrinkToFit="1"/>
    </xf>
    <xf numFmtId="38" fontId="7" fillId="0" borderId="5" xfId="1" applyFont="1" applyBorder="1" applyAlignment="1">
      <alignment vertical="center" shrinkToFit="1"/>
    </xf>
    <xf numFmtId="38" fontId="7" fillId="0" borderId="7" xfId="1" applyFont="1" applyBorder="1" applyAlignment="1">
      <alignment vertical="center" shrinkToFit="1"/>
    </xf>
    <xf numFmtId="38" fontId="7" fillId="0" borderId="9" xfId="1" applyFont="1" applyBorder="1" applyAlignment="1">
      <alignment vertical="center" shrinkToFit="1"/>
    </xf>
    <xf numFmtId="38" fontId="7" fillId="0" borderId="11" xfId="1" applyFont="1" applyBorder="1" applyAlignment="1">
      <alignment vertical="center" shrinkToFit="1"/>
    </xf>
    <xf numFmtId="38" fontId="7" fillId="0" borderId="10" xfId="1" applyFont="1" applyBorder="1" applyAlignment="1">
      <alignment vertical="center" shrinkToFit="1"/>
    </xf>
    <xf numFmtId="38" fontId="7" fillId="0" borderId="4" xfId="1" applyFont="1" applyBorder="1" applyAlignment="1">
      <alignment vertical="center" shrinkToFit="1"/>
    </xf>
    <xf numFmtId="38" fontId="7" fillId="0" borderId="6" xfId="1" applyFont="1" applyBorder="1" applyAlignment="1">
      <alignment vertical="center" shrinkToFit="1"/>
    </xf>
    <xf numFmtId="38" fontId="7" fillId="0" borderId="8" xfId="1" applyFont="1" applyBorder="1" applyAlignment="1">
      <alignment vertical="center" shrinkToFit="1"/>
    </xf>
    <xf numFmtId="38" fontId="7" fillId="0" borderId="33" xfId="1" applyFont="1" applyBorder="1" applyAlignment="1">
      <alignment vertical="center" shrinkToFit="1"/>
    </xf>
    <xf numFmtId="38" fontId="7" fillId="0" borderId="22" xfId="1" applyFont="1" applyBorder="1" applyAlignment="1">
      <alignment vertical="center" shrinkToFit="1"/>
    </xf>
    <xf numFmtId="38" fontId="7" fillId="0" borderId="18" xfId="1" applyFont="1" applyBorder="1" applyAlignment="1">
      <alignment vertical="center" shrinkToFit="1"/>
    </xf>
    <xf numFmtId="38" fontId="7" fillId="0" borderId="36" xfId="1" applyFont="1" applyBorder="1" applyAlignment="1">
      <alignment vertical="center" shrinkToFit="1"/>
    </xf>
    <xf numFmtId="38" fontId="7" fillId="0" borderId="23" xfId="1" applyFont="1" applyBorder="1" applyAlignment="1">
      <alignment vertical="center" shrinkToFit="1"/>
    </xf>
    <xf numFmtId="38" fontId="7" fillId="0" borderId="19" xfId="1" applyFont="1" applyBorder="1" applyAlignment="1">
      <alignment vertical="center" shrinkToFit="1"/>
    </xf>
    <xf numFmtId="38" fontId="7" fillId="0" borderId="27" xfId="1" applyFont="1" applyBorder="1" applyAlignment="1">
      <alignment vertical="center" shrinkToFit="1"/>
    </xf>
    <xf numFmtId="38" fontId="7" fillId="0" borderId="24" xfId="1" applyFont="1" applyBorder="1" applyAlignment="1">
      <alignment vertical="center" shrinkToFit="1"/>
    </xf>
    <xf numFmtId="38" fontId="7" fillId="0" borderId="12" xfId="1" applyFont="1" applyBorder="1" applyAlignment="1">
      <alignment vertical="center" shrinkToFit="1"/>
    </xf>
    <xf numFmtId="38" fontId="7" fillId="0" borderId="39" xfId="1" applyFont="1" applyBorder="1" applyAlignment="1">
      <alignment vertical="center" shrinkToFit="1"/>
    </xf>
    <xf numFmtId="38" fontId="7" fillId="0" borderId="26" xfId="1" applyFont="1" applyBorder="1" applyAlignment="1">
      <alignment vertical="center" shrinkToFit="1"/>
    </xf>
    <xf numFmtId="38" fontId="7" fillId="0" borderId="38" xfId="1" applyFont="1" applyBorder="1" applyAlignment="1">
      <alignment vertical="center" shrinkToFit="1"/>
    </xf>
    <xf numFmtId="38" fontId="7" fillId="0" borderId="25" xfId="1" applyFont="1" applyBorder="1" applyAlignment="1">
      <alignment vertical="center" shrinkToFit="1"/>
    </xf>
    <xf numFmtId="38" fontId="7" fillId="0" borderId="40" xfId="1" applyFont="1" applyBorder="1" applyAlignment="1">
      <alignment vertical="center" shrinkToFit="1"/>
    </xf>
    <xf numFmtId="38" fontId="7" fillId="0" borderId="37" xfId="1" applyFont="1" applyBorder="1" applyAlignment="1">
      <alignment vertical="center" shrinkToFit="1"/>
    </xf>
    <xf numFmtId="38" fontId="7" fillId="0" borderId="1" xfId="1" applyFont="1" applyBorder="1" applyAlignment="1">
      <alignment vertical="center" shrinkToFit="1"/>
    </xf>
    <xf numFmtId="38" fontId="7" fillId="0" borderId="30" xfId="1" applyFont="1" applyBorder="1" applyAlignment="1">
      <alignment vertical="center" shrinkToFit="1"/>
    </xf>
    <xf numFmtId="3" fontId="7" fillId="0" borderId="33" xfId="1" applyNumberFormat="1" applyFont="1" applyBorder="1" applyAlignment="1">
      <alignment vertical="center" shrinkToFit="1"/>
    </xf>
    <xf numFmtId="3" fontId="7" fillId="0" borderId="4" xfId="1" applyNumberFormat="1" applyFont="1" applyBorder="1" applyAlignment="1">
      <alignment vertical="center" shrinkToFit="1"/>
    </xf>
    <xf numFmtId="3" fontId="7" fillId="0" borderId="5" xfId="1" applyNumberFormat="1" applyFont="1" applyBorder="1" applyAlignment="1">
      <alignment vertical="center" shrinkToFit="1"/>
    </xf>
    <xf numFmtId="3" fontId="7" fillId="0" borderId="22" xfId="1" applyNumberFormat="1" applyFont="1" applyBorder="1" applyAlignment="1">
      <alignment vertical="center" shrinkToFit="1"/>
    </xf>
    <xf numFmtId="3" fontId="7" fillId="0" borderId="18" xfId="1" applyNumberFormat="1" applyFont="1" applyBorder="1" applyAlignment="1">
      <alignment vertical="center" shrinkToFit="1"/>
    </xf>
    <xf numFmtId="176" fontId="7" fillId="0" borderId="27" xfId="1" applyNumberFormat="1" applyFont="1" applyBorder="1" applyAlignment="1">
      <alignment vertical="center" shrinkToFit="1"/>
    </xf>
    <xf numFmtId="176" fontId="7" fillId="0" borderId="8" xfId="1" applyNumberFormat="1" applyFont="1" applyBorder="1" applyAlignment="1">
      <alignment vertical="center" shrinkToFit="1"/>
    </xf>
    <xf numFmtId="176" fontId="7" fillId="0" borderId="9" xfId="1" applyNumberFormat="1" applyFont="1" applyBorder="1" applyAlignment="1">
      <alignment vertical="center" shrinkToFit="1"/>
    </xf>
    <xf numFmtId="176" fontId="7" fillId="0" borderId="24" xfId="1" applyNumberFormat="1" applyFont="1" applyBorder="1" applyAlignment="1">
      <alignment vertical="center" shrinkToFit="1"/>
    </xf>
    <xf numFmtId="176" fontId="7" fillId="0" borderId="12" xfId="1" applyNumberFormat="1" applyFont="1" applyBorder="1" applyAlignment="1">
      <alignment vertical="center" shrinkToFit="1"/>
    </xf>
    <xf numFmtId="38" fontId="7" fillId="0" borderId="16" xfId="1" applyFont="1" applyBorder="1" applyAlignment="1">
      <alignment vertical="center" shrinkToFit="1"/>
    </xf>
    <xf numFmtId="38" fontId="7" fillId="0" borderId="20" xfId="1" applyFont="1" applyBorder="1" applyAlignment="1">
      <alignment vertical="center" shrinkToFit="1"/>
    </xf>
    <xf numFmtId="38" fontId="7" fillId="0" borderId="17" xfId="1" applyFont="1" applyBorder="1" applyAlignment="1">
      <alignment vertical="center" shrinkToFit="1"/>
    </xf>
    <xf numFmtId="38" fontId="7" fillId="0" borderId="28" xfId="1" applyFont="1" applyBorder="1" applyAlignment="1">
      <alignment vertical="center" shrinkToFit="1"/>
    </xf>
    <xf numFmtId="38" fontId="7" fillId="0" borderId="31" xfId="1" applyFont="1" applyBorder="1" applyAlignment="1">
      <alignment vertical="center" shrinkToFit="1"/>
    </xf>
    <xf numFmtId="38" fontId="3" fillId="0" borderId="15" xfId="1" applyFont="1" applyBorder="1" applyAlignment="1">
      <alignment horizontal="center" vertical="center" shrinkToFit="1"/>
    </xf>
    <xf numFmtId="38" fontId="3" fillId="0" borderId="28" xfId="1" applyFont="1" applyBorder="1" applyAlignment="1">
      <alignment horizontal="center" vertical="center" shrinkToFit="1"/>
    </xf>
    <xf numFmtId="38" fontId="3" fillId="0" borderId="16" xfId="1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shrinkToFit="1"/>
    </xf>
    <xf numFmtId="38" fontId="3" fillId="0" borderId="14" xfId="1" applyFont="1" applyBorder="1" applyAlignment="1">
      <alignment horizontal="center" vertical="center" shrinkToFit="1"/>
    </xf>
    <xf numFmtId="38" fontId="3" fillId="0" borderId="3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3" fillId="0" borderId="41" xfId="1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38" fontId="3" fillId="0" borderId="43" xfId="1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38" fontId="3" fillId="0" borderId="44" xfId="1" applyFont="1" applyBorder="1" applyAlignment="1">
      <alignment horizontal="left" shrinkToFit="1"/>
    </xf>
    <xf numFmtId="38" fontId="3" fillId="0" borderId="13" xfId="1" applyFont="1" applyBorder="1" applyAlignment="1">
      <alignment horizontal="center" vertical="center" textRotation="255" shrinkToFit="1"/>
    </xf>
    <xf numFmtId="38" fontId="3" fillId="0" borderId="36" xfId="1" applyFont="1" applyBorder="1" applyAlignment="1">
      <alignment horizontal="center" vertical="center" shrinkToFit="1"/>
    </xf>
    <xf numFmtId="38" fontId="3" fillId="0" borderId="7" xfId="1" applyFont="1" applyBorder="1" applyAlignment="1">
      <alignment horizontal="center" vertical="center" shrinkToFit="1"/>
    </xf>
    <xf numFmtId="38" fontId="3" fillId="0" borderId="27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45" xfId="1" applyFont="1" applyBorder="1" applyAlignment="1">
      <alignment horizontal="center" vertical="center" shrinkToFit="1"/>
    </xf>
    <xf numFmtId="38" fontId="3" fillId="0" borderId="41" xfId="1" applyFont="1" applyBorder="1" applyAlignment="1">
      <alignment horizontal="center" vertical="center" shrinkToFit="1"/>
    </xf>
    <xf numFmtId="38" fontId="3" fillId="0" borderId="46" xfId="1" applyFont="1" applyBorder="1" applyAlignment="1">
      <alignment horizontal="center" vertical="center" shrinkToFit="1"/>
    </xf>
    <xf numFmtId="38" fontId="3" fillId="0" borderId="47" xfId="1" applyFont="1" applyBorder="1" applyAlignment="1">
      <alignment horizontal="center" vertical="center" shrinkToFit="1"/>
    </xf>
    <xf numFmtId="38" fontId="3" fillId="0" borderId="21" xfId="1" applyFont="1" applyBorder="1" applyAlignment="1">
      <alignment horizontal="center" vertical="center" shrinkToFit="1"/>
    </xf>
    <xf numFmtId="38" fontId="3" fillId="0" borderId="42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5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 shrinkToFit="1"/>
    </xf>
    <xf numFmtId="38" fontId="3" fillId="0" borderId="5" xfId="1" applyFont="1" applyBorder="1" applyAlignment="1">
      <alignment horizontal="center" vertical="center" shrinkToFit="1"/>
    </xf>
    <xf numFmtId="38" fontId="3" fillId="0" borderId="48" xfId="1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center" vertical="center" shrinkToFit="1"/>
    </xf>
    <xf numFmtId="38" fontId="3" fillId="0" borderId="49" xfId="1" applyFont="1" applyBorder="1" applyAlignment="1">
      <alignment horizontal="center" vertical="center" shrinkToFit="1"/>
    </xf>
    <xf numFmtId="38" fontId="3" fillId="0" borderId="37" xfId="1" applyFont="1" applyBorder="1" applyAlignment="1">
      <alignment horizontal="center" vertical="center" shrinkToFit="1"/>
    </xf>
    <xf numFmtId="38" fontId="3" fillId="0" borderId="50" xfId="1" applyFont="1" applyBorder="1" applyAlignment="1">
      <alignment horizontal="right" vertical="center" shrinkToFit="1"/>
    </xf>
    <xf numFmtId="38" fontId="3" fillId="0" borderId="44" xfId="1" applyFont="1" applyBorder="1" applyAlignment="1">
      <alignment horizontal="right" vertical="center" shrinkToFit="1"/>
    </xf>
    <xf numFmtId="38" fontId="3" fillId="0" borderId="2" xfId="1" applyFont="1" applyBorder="1" applyAlignment="1">
      <alignment horizontal="left" vertical="center" shrinkToFit="1"/>
    </xf>
    <xf numFmtId="38" fontId="3" fillId="0" borderId="42" xfId="1" applyFont="1" applyBorder="1" applyAlignment="1">
      <alignment horizontal="left" vertical="center" shrinkToFit="1"/>
    </xf>
    <xf numFmtId="38" fontId="3" fillId="0" borderId="51" xfId="1" applyFont="1" applyBorder="1" applyAlignment="1">
      <alignment horizontal="center" vertical="center" shrinkToFit="1"/>
    </xf>
    <xf numFmtId="38" fontId="3" fillId="0" borderId="11" xfId="1" applyFont="1" applyBorder="1" applyAlignment="1">
      <alignment horizontal="center" vertical="center" shrinkToFit="1"/>
    </xf>
    <xf numFmtId="38" fontId="3" fillId="0" borderId="52" xfId="1" applyFont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130" name="Line 1"/>
        <xdr:cNvSpPr>
          <a:spLocks noChangeShapeType="1"/>
        </xdr:cNvSpPr>
      </xdr:nvSpPr>
      <xdr:spPr bwMode="auto">
        <a:xfrm>
          <a:off x="200025" y="914400"/>
          <a:ext cx="9715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00025" y="914400"/>
          <a:ext cx="9715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0025" y="914400"/>
          <a:ext cx="9715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M2" sqref="M2"/>
    </sheetView>
  </sheetViews>
  <sheetFormatPr defaultRowHeight="12"/>
  <cols>
    <col min="1" max="1" width="2.625" style="2" customWidth="1"/>
    <col min="2" max="2" width="7.625" style="2" customWidth="1"/>
    <col min="3" max="3" width="5.125" style="2" customWidth="1"/>
    <col min="4" max="4" width="9.125" style="2" customWidth="1"/>
    <col min="5" max="5" width="8.625" style="2" customWidth="1"/>
    <col min="6" max="6" width="9.125" style="2" customWidth="1"/>
    <col min="7" max="8" width="8.625" style="2" customWidth="1"/>
    <col min="9" max="10" width="9.125" style="2" customWidth="1"/>
    <col min="11" max="11" width="9.625" style="2" customWidth="1"/>
    <col min="12" max="16384" width="9" style="2"/>
  </cols>
  <sheetData>
    <row r="1" spans="1:11" ht="24" customHeight="1">
      <c r="A1" s="1" t="s">
        <v>35</v>
      </c>
      <c r="B1" s="1"/>
    </row>
    <row r="2" spans="1:11" ht="24" customHeight="1">
      <c r="A2" s="3" t="s">
        <v>5</v>
      </c>
      <c r="B2" s="3"/>
    </row>
    <row r="3" spans="1:11" ht="24" customHeight="1" thickBot="1">
      <c r="K3" s="4" t="s">
        <v>48</v>
      </c>
    </row>
    <row r="4" spans="1:11" ht="24" customHeight="1">
      <c r="A4" s="93" t="s">
        <v>14</v>
      </c>
      <c r="B4" s="87" t="s">
        <v>18</v>
      </c>
      <c r="C4" s="88"/>
      <c r="D4" s="85" t="s">
        <v>6</v>
      </c>
      <c r="E4" s="83" t="s">
        <v>7</v>
      </c>
      <c r="F4" s="83" t="s">
        <v>8</v>
      </c>
      <c r="G4" s="83" t="s">
        <v>9</v>
      </c>
      <c r="H4" s="83" t="s">
        <v>10</v>
      </c>
      <c r="I4" s="91" t="s">
        <v>11</v>
      </c>
      <c r="J4" s="78" t="s">
        <v>0</v>
      </c>
      <c r="K4" s="79" t="s">
        <v>12</v>
      </c>
    </row>
    <row r="5" spans="1:11" ht="24" customHeight="1">
      <c r="A5" s="67"/>
      <c r="B5" s="89" t="s">
        <v>13</v>
      </c>
      <c r="C5" s="90"/>
      <c r="D5" s="86"/>
      <c r="E5" s="84"/>
      <c r="F5" s="84"/>
      <c r="G5" s="84"/>
      <c r="H5" s="84"/>
      <c r="I5" s="92"/>
      <c r="J5" s="58"/>
      <c r="K5" s="80"/>
    </row>
    <row r="6" spans="1:11" ht="24" customHeight="1">
      <c r="A6" s="67" t="s">
        <v>25</v>
      </c>
      <c r="B6" s="81" t="s">
        <v>36</v>
      </c>
      <c r="C6" s="82"/>
      <c r="D6" s="22">
        <v>33601</v>
      </c>
      <c r="E6" s="19">
        <v>36745</v>
      </c>
      <c r="F6" s="19">
        <v>58377</v>
      </c>
      <c r="G6" s="19">
        <v>20672</v>
      </c>
      <c r="H6" s="19">
        <v>24285</v>
      </c>
      <c r="I6" s="14">
        <v>55055</v>
      </c>
      <c r="J6" s="23">
        <f>SUM(D6:I6)</f>
        <v>228735</v>
      </c>
      <c r="K6" s="24">
        <v>2386166</v>
      </c>
    </row>
    <row r="7" spans="1:11" ht="24" customHeight="1">
      <c r="A7" s="67"/>
      <c r="B7" s="68" t="s">
        <v>37</v>
      </c>
      <c r="C7" s="11" t="s">
        <v>19</v>
      </c>
      <c r="D7" s="25">
        <v>46901</v>
      </c>
      <c r="E7" s="20">
        <v>45831</v>
      </c>
      <c r="F7" s="20">
        <v>77979</v>
      </c>
      <c r="G7" s="20">
        <v>29727</v>
      </c>
      <c r="H7" s="20">
        <v>37302</v>
      </c>
      <c r="I7" s="15">
        <v>74775</v>
      </c>
      <c r="J7" s="26">
        <f t="shared" ref="J7:J11" si="0">SUM(D7:I7)</f>
        <v>312515</v>
      </c>
      <c r="K7" s="27">
        <v>3500369</v>
      </c>
    </row>
    <row r="8" spans="1:11" ht="24" customHeight="1">
      <c r="A8" s="67"/>
      <c r="B8" s="68"/>
      <c r="C8" s="11" t="s">
        <v>20</v>
      </c>
      <c r="D8" s="25">
        <v>5</v>
      </c>
      <c r="E8" s="20">
        <v>7</v>
      </c>
      <c r="F8" s="20">
        <v>13</v>
      </c>
      <c r="G8" s="20">
        <v>4</v>
      </c>
      <c r="H8" s="20">
        <v>7</v>
      </c>
      <c r="I8" s="15">
        <v>13</v>
      </c>
      <c r="J8" s="26">
        <f t="shared" si="0"/>
        <v>49</v>
      </c>
      <c r="K8" s="27">
        <v>1013</v>
      </c>
    </row>
    <row r="9" spans="1:11" ht="24" customHeight="1">
      <c r="A9" s="67"/>
      <c r="B9" s="68" t="s">
        <v>27</v>
      </c>
      <c r="C9" s="69"/>
      <c r="D9" s="25">
        <v>1048</v>
      </c>
      <c r="E9" s="20">
        <v>915</v>
      </c>
      <c r="F9" s="20">
        <v>3325</v>
      </c>
      <c r="G9" s="20">
        <v>637</v>
      </c>
      <c r="H9" s="20">
        <v>540</v>
      </c>
      <c r="I9" s="15">
        <v>1905</v>
      </c>
      <c r="J9" s="26">
        <f t="shared" si="0"/>
        <v>8370</v>
      </c>
      <c r="K9" s="27">
        <v>175792</v>
      </c>
    </row>
    <row r="10" spans="1:11" ht="24" customHeight="1">
      <c r="A10" s="67"/>
      <c r="B10" s="68" t="s">
        <v>38</v>
      </c>
      <c r="C10" s="11" t="s">
        <v>19</v>
      </c>
      <c r="D10" s="25">
        <v>133046</v>
      </c>
      <c r="E10" s="20">
        <v>143710</v>
      </c>
      <c r="F10" s="20">
        <v>159002</v>
      </c>
      <c r="G10" s="20">
        <v>122252</v>
      </c>
      <c r="H10" s="20">
        <v>125026</v>
      </c>
      <c r="I10" s="15">
        <v>198303</v>
      </c>
      <c r="J10" s="26">
        <f t="shared" si="0"/>
        <v>881339</v>
      </c>
      <c r="K10" s="27">
        <v>8320375</v>
      </c>
    </row>
    <row r="11" spans="1:11" ht="24" customHeight="1">
      <c r="A11" s="67"/>
      <c r="B11" s="68"/>
      <c r="C11" s="11" t="s">
        <v>20</v>
      </c>
      <c r="D11" s="25">
        <v>3</v>
      </c>
      <c r="E11" s="20">
        <v>11</v>
      </c>
      <c r="F11" s="20">
        <v>15</v>
      </c>
      <c r="G11" s="20">
        <v>6</v>
      </c>
      <c r="H11" s="20">
        <v>8</v>
      </c>
      <c r="I11" s="15">
        <v>10</v>
      </c>
      <c r="J11" s="26">
        <f t="shared" si="0"/>
        <v>53</v>
      </c>
      <c r="K11" s="27">
        <v>1215</v>
      </c>
    </row>
    <row r="12" spans="1:11" ht="24" customHeight="1">
      <c r="A12" s="67"/>
      <c r="B12" s="70" t="s">
        <v>21</v>
      </c>
      <c r="C12" s="71"/>
      <c r="D12" s="28">
        <f>SUM(D6:D11)</f>
        <v>214604</v>
      </c>
      <c r="E12" s="21">
        <f t="shared" ref="E12:K12" si="1">SUM(E6:E11)</f>
        <v>227219</v>
      </c>
      <c r="F12" s="21">
        <f t="shared" si="1"/>
        <v>298711</v>
      </c>
      <c r="G12" s="21">
        <f t="shared" si="1"/>
        <v>173298</v>
      </c>
      <c r="H12" s="21">
        <f t="shared" si="1"/>
        <v>187168</v>
      </c>
      <c r="I12" s="16">
        <f t="shared" si="1"/>
        <v>330061</v>
      </c>
      <c r="J12" s="29">
        <f t="shared" si="1"/>
        <v>1431061</v>
      </c>
      <c r="K12" s="30">
        <f t="shared" si="1"/>
        <v>14384930</v>
      </c>
    </row>
    <row r="13" spans="1:11" ht="24" customHeight="1">
      <c r="A13" s="67" t="s">
        <v>26</v>
      </c>
      <c r="B13" s="81" t="s">
        <v>36</v>
      </c>
      <c r="C13" s="82"/>
      <c r="D13" s="22">
        <v>1747</v>
      </c>
      <c r="E13" s="19"/>
      <c r="F13" s="19">
        <v>2413</v>
      </c>
      <c r="G13" s="19">
        <v>964</v>
      </c>
      <c r="H13" s="19">
        <v>793</v>
      </c>
      <c r="I13" s="14">
        <v>2086</v>
      </c>
      <c r="J13" s="23">
        <f>SUM(D13:I13)</f>
        <v>8003</v>
      </c>
      <c r="K13" s="24">
        <v>112501</v>
      </c>
    </row>
    <row r="14" spans="1:11" ht="24" customHeight="1">
      <c r="A14" s="67"/>
      <c r="B14" s="68" t="s">
        <v>39</v>
      </c>
      <c r="C14" s="69"/>
      <c r="D14" s="25">
        <v>2047</v>
      </c>
      <c r="E14" s="20">
        <v>1959</v>
      </c>
      <c r="F14" s="20">
        <v>2550</v>
      </c>
      <c r="G14" s="20">
        <v>1310</v>
      </c>
      <c r="H14" s="20">
        <v>1766</v>
      </c>
      <c r="I14" s="15">
        <v>3147</v>
      </c>
      <c r="J14" s="26">
        <f>SUM(D14:I14)</f>
        <v>12779</v>
      </c>
      <c r="K14" s="27">
        <v>120491</v>
      </c>
    </row>
    <row r="15" spans="1:11" ht="24" customHeight="1">
      <c r="A15" s="67"/>
      <c r="B15" s="70" t="s">
        <v>22</v>
      </c>
      <c r="C15" s="71"/>
      <c r="D15" s="28">
        <f>SUM(D13:D14)</f>
        <v>3794</v>
      </c>
      <c r="E15" s="21">
        <f t="shared" ref="E15:K15" si="2">SUM(E13:E14)</f>
        <v>1959</v>
      </c>
      <c r="F15" s="21">
        <f t="shared" si="2"/>
        <v>4963</v>
      </c>
      <c r="G15" s="21">
        <f t="shared" si="2"/>
        <v>2274</v>
      </c>
      <c r="H15" s="21">
        <f t="shared" si="2"/>
        <v>2559</v>
      </c>
      <c r="I15" s="16">
        <f t="shared" si="2"/>
        <v>5233</v>
      </c>
      <c r="J15" s="29">
        <f t="shared" si="2"/>
        <v>20782</v>
      </c>
      <c r="K15" s="30">
        <f t="shared" si="2"/>
        <v>232992</v>
      </c>
    </row>
    <row r="16" spans="1:11" ht="24" customHeight="1">
      <c r="A16" s="67" t="s">
        <v>28</v>
      </c>
      <c r="B16" s="81" t="s">
        <v>36</v>
      </c>
      <c r="C16" s="82"/>
      <c r="D16" s="22">
        <v>176992</v>
      </c>
      <c r="E16" s="19">
        <v>190445</v>
      </c>
      <c r="F16" s="19">
        <v>382549</v>
      </c>
      <c r="G16" s="19">
        <v>145696</v>
      </c>
      <c r="H16" s="19">
        <v>173070</v>
      </c>
      <c r="I16" s="14">
        <v>363889</v>
      </c>
      <c r="J16" s="23">
        <f>SUM(D16:I16)</f>
        <v>1432641</v>
      </c>
      <c r="K16" s="24">
        <v>19268854</v>
      </c>
    </row>
    <row r="17" spans="1:11" ht="24" customHeight="1">
      <c r="A17" s="67"/>
      <c r="B17" s="68" t="s">
        <v>39</v>
      </c>
      <c r="C17" s="69"/>
      <c r="D17" s="25">
        <v>232737</v>
      </c>
      <c r="E17" s="20">
        <v>239758</v>
      </c>
      <c r="F17" s="20">
        <v>455089</v>
      </c>
      <c r="G17" s="20">
        <v>199316</v>
      </c>
      <c r="H17" s="20">
        <v>237950</v>
      </c>
      <c r="I17" s="15">
        <v>406439</v>
      </c>
      <c r="J17" s="26">
        <f>SUM(D17:I17)</f>
        <v>1771289</v>
      </c>
      <c r="K17" s="27">
        <v>20176826</v>
      </c>
    </row>
    <row r="18" spans="1:11" ht="24" customHeight="1">
      <c r="A18" s="67"/>
      <c r="B18" s="68" t="s">
        <v>40</v>
      </c>
      <c r="C18" s="69"/>
      <c r="D18" s="25">
        <v>320680</v>
      </c>
      <c r="E18" s="20">
        <v>312259</v>
      </c>
      <c r="F18" s="20">
        <v>460887</v>
      </c>
      <c r="G18" s="20">
        <v>247106</v>
      </c>
      <c r="H18" s="20">
        <v>284909</v>
      </c>
      <c r="I18" s="15">
        <v>454399</v>
      </c>
      <c r="J18" s="26">
        <f>SUM(D18:I18)</f>
        <v>2080240</v>
      </c>
      <c r="K18" s="27">
        <v>22324893</v>
      </c>
    </row>
    <row r="19" spans="1:11" ht="24" customHeight="1">
      <c r="A19" s="67"/>
      <c r="B19" s="70" t="s">
        <v>23</v>
      </c>
      <c r="C19" s="71"/>
      <c r="D19" s="28">
        <f>SUM(D16:D18)</f>
        <v>730409</v>
      </c>
      <c r="E19" s="21">
        <f t="shared" ref="E19:K19" si="3">SUM(E16:E18)</f>
        <v>742462</v>
      </c>
      <c r="F19" s="21">
        <f t="shared" si="3"/>
        <v>1298525</v>
      </c>
      <c r="G19" s="21">
        <f t="shared" si="3"/>
        <v>592118</v>
      </c>
      <c r="H19" s="21">
        <f t="shared" si="3"/>
        <v>695929</v>
      </c>
      <c r="I19" s="16">
        <f t="shared" si="3"/>
        <v>1224727</v>
      </c>
      <c r="J19" s="29">
        <f t="shared" si="3"/>
        <v>5284170</v>
      </c>
      <c r="K19" s="30">
        <f t="shared" si="3"/>
        <v>61770573</v>
      </c>
    </row>
    <row r="20" spans="1:11" ht="24" customHeight="1">
      <c r="A20" s="67" t="s">
        <v>29</v>
      </c>
      <c r="B20" s="81" t="s">
        <v>15</v>
      </c>
      <c r="C20" s="13" t="s">
        <v>41</v>
      </c>
      <c r="D20" s="22">
        <v>18382</v>
      </c>
      <c r="E20" s="19">
        <v>16883</v>
      </c>
      <c r="F20" s="19">
        <v>25131</v>
      </c>
      <c r="G20" s="19">
        <v>10729</v>
      </c>
      <c r="H20" s="19">
        <v>11184</v>
      </c>
      <c r="I20" s="14">
        <v>23157</v>
      </c>
      <c r="J20" s="23">
        <f>SUM(D20:I20)</f>
        <v>105466</v>
      </c>
      <c r="K20" s="24">
        <v>1091786</v>
      </c>
    </row>
    <row r="21" spans="1:11" ht="24" customHeight="1">
      <c r="A21" s="67"/>
      <c r="B21" s="68"/>
      <c r="C21" s="11" t="s">
        <v>37</v>
      </c>
      <c r="D21" s="25">
        <v>1555</v>
      </c>
      <c r="E21" s="20">
        <v>2055</v>
      </c>
      <c r="F21" s="20">
        <v>3012</v>
      </c>
      <c r="G21" s="20">
        <v>1407</v>
      </c>
      <c r="H21" s="20">
        <v>1838</v>
      </c>
      <c r="I21" s="15">
        <v>3353</v>
      </c>
      <c r="J21" s="26">
        <f>SUM(D21:I21)</f>
        <v>13220</v>
      </c>
      <c r="K21" s="27">
        <v>150190</v>
      </c>
    </row>
    <row r="22" spans="1:11" ht="24" customHeight="1">
      <c r="A22" s="67"/>
      <c r="B22" s="68" t="s">
        <v>42</v>
      </c>
      <c r="C22" s="69"/>
      <c r="D22" s="25">
        <v>9515</v>
      </c>
      <c r="E22" s="20">
        <v>5464</v>
      </c>
      <c r="F22" s="20">
        <v>3931</v>
      </c>
      <c r="G22" s="20">
        <v>8988</v>
      </c>
      <c r="H22" s="20">
        <v>8304</v>
      </c>
      <c r="I22" s="15">
        <v>5929</v>
      </c>
      <c r="J22" s="26">
        <f>SUM(D22:I22)</f>
        <v>42131</v>
      </c>
      <c r="K22" s="27">
        <v>348802</v>
      </c>
    </row>
    <row r="23" spans="1:11" ht="24" customHeight="1">
      <c r="A23" s="67"/>
      <c r="B23" s="68" t="s">
        <v>38</v>
      </c>
      <c r="C23" s="69"/>
      <c r="D23" s="31">
        <v>2401</v>
      </c>
      <c r="E23" s="32">
        <v>2001</v>
      </c>
      <c r="F23" s="32">
        <v>3645</v>
      </c>
      <c r="G23" s="32">
        <v>1965</v>
      </c>
      <c r="H23" s="32">
        <v>2358</v>
      </c>
      <c r="I23" s="33">
        <v>3534</v>
      </c>
      <c r="J23" s="34">
        <f>SUM(D23:I23)</f>
        <v>15904</v>
      </c>
      <c r="K23" s="35">
        <v>160724</v>
      </c>
    </row>
    <row r="24" spans="1:11" ht="24" customHeight="1">
      <c r="A24" s="67"/>
      <c r="B24" s="70" t="s">
        <v>16</v>
      </c>
      <c r="C24" s="71"/>
      <c r="D24" s="28">
        <f t="shared" ref="D24:K24" si="4">SUM(D20:D23)</f>
        <v>31853</v>
      </c>
      <c r="E24" s="21">
        <f t="shared" si="4"/>
        <v>26403</v>
      </c>
      <c r="F24" s="21">
        <f t="shared" si="4"/>
        <v>35719</v>
      </c>
      <c r="G24" s="21">
        <f>SUM(G20:G23)</f>
        <v>23089</v>
      </c>
      <c r="H24" s="21">
        <f t="shared" si="4"/>
        <v>23684</v>
      </c>
      <c r="I24" s="16">
        <f t="shared" si="4"/>
        <v>35973</v>
      </c>
      <c r="J24" s="29">
        <f t="shared" si="4"/>
        <v>176721</v>
      </c>
      <c r="K24" s="30">
        <f t="shared" si="4"/>
        <v>1751502</v>
      </c>
    </row>
    <row r="25" spans="1:11" ht="24" customHeight="1">
      <c r="A25" s="67" t="s">
        <v>17</v>
      </c>
      <c r="B25" s="81" t="s">
        <v>1</v>
      </c>
      <c r="C25" s="82"/>
      <c r="D25" s="22">
        <v>12472</v>
      </c>
      <c r="E25" s="19">
        <v>15261</v>
      </c>
      <c r="F25" s="19">
        <v>34791</v>
      </c>
      <c r="G25" s="19">
        <v>10473</v>
      </c>
      <c r="H25" s="19">
        <v>13608</v>
      </c>
      <c r="I25" s="14">
        <v>31421</v>
      </c>
      <c r="J25" s="23">
        <f>SUM(D25:I25)</f>
        <v>118026</v>
      </c>
      <c r="K25" s="24">
        <v>1680416</v>
      </c>
    </row>
    <row r="26" spans="1:11" ht="24" customHeight="1">
      <c r="A26" s="67"/>
      <c r="B26" s="68" t="s">
        <v>43</v>
      </c>
      <c r="C26" s="69"/>
      <c r="D26" s="25">
        <v>13317</v>
      </c>
      <c r="E26" s="20">
        <v>16505</v>
      </c>
      <c r="F26" s="20">
        <v>32583</v>
      </c>
      <c r="G26" s="20">
        <v>11097</v>
      </c>
      <c r="H26" s="20">
        <v>12267</v>
      </c>
      <c r="I26" s="15">
        <v>30378</v>
      </c>
      <c r="J26" s="26">
        <f>SUM(D26:I26)</f>
        <v>116147</v>
      </c>
      <c r="K26" s="27">
        <v>1968905</v>
      </c>
    </row>
    <row r="27" spans="1:11" ht="24" customHeight="1">
      <c r="A27" s="67"/>
      <c r="B27" s="70" t="s">
        <v>24</v>
      </c>
      <c r="C27" s="71"/>
      <c r="D27" s="28">
        <f t="shared" ref="D27:K27" si="5">SUM(D25:D26)</f>
        <v>25789</v>
      </c>
      <c r="E27" s="21">
        <f t="shared" si="5"/>
        <v>31766</v>
      </c>
      <c r="F27" s="21">
        <f t="shared" si="5"/>
        <v>67374</v>
      </c>
      <c r="G27" s="21">
        <f t="shared" si="5"/>
        <v>21570</v>
      </c>
      <c r="H27" s="21">
        <f t="shared" si="5"/>
        <v>25875</v>
      </c>
      <c r="I27" s="16">
        <f t="shared" si="5"/>
        <v>61799</v>
      </c>
      <c r="J27" s="29">
        <f t="shared" si="5"/>
        <v>234173</v>
      </c>
      <c r="K27" s="30">
        <f t="shared" si="5"/>
        <v>3649321</v>
      </c>
    </row>
    <row r="28" spans="1:11" ht="24" customHeight="1">
      <c r="A28" s="72" t="s">
        <v>30</v>
      </c>
      <c r="B28" s="73"/>
      <c r="C28" s="73"/>
      <c r="D28" s="36">
        <f t="shared" ref="D28:I28" si="6">D12+D15+D19+D24+D27</f>
        <v>1006449</v>
      </c>
      <c r="E28" s="18">
        <f t="shared" si="6"/>
        <v>1029809</v>
      </c>
      <c r="F28" s="18">
        <f t="shared" si="6"/>
        <v>1705292</v>
      </c>
      <c r="G28" s="18">
        <f t="shared" si="6"/>
        <v>812349</v>
      </c>
      <c r="H28" s="18">
        <f t="shared" si="6"/>
        <v>935215</v>
      </c>
      <c r="I28" s="17">
        <f t="shared" si="6"/>
        <v>1657793</v>
      </c>
      <c r="J28" s="37">
        <f>J12+J15+J19+J24+J27</f>
        <v>7146907</v>
      </c>
      <c r="K28" s="38">
        <f>K12+K15+K19+K24+K27</f>
        <v>81789318</v>
      </c>
    </row>
    <row r="29" spans="1:11" ht="24" customHeight="1">
      <c r="A29" s="74" t="s">
        <v>2</v>
      </c>
      <c r="B29" s="75"/>
      <c r="C29" s="13" t="s">
        <v>31</v>
      </c>
      <c r="D29" s="39">
        <f t="shared" ref="D29:K30" si="7">D41</f>
        <v>-660</v>
      </c>
      <c r="E29" s="40">
        <f t="shared" si="7"/>
        <v>-58</v>
      </c>
      <c r="F29" s="40">
        <f t="shared" si="7"/>
        <v>3691</v>
      </c>
      <c r="G29" s="40">
        <f t="shared" si="7"/>
        <v>-2935</v>
      </c>
      <c r="H29" s="40">
        <f t="shared" si="7"/>
        <v>-226</v>
      </c>
      <c r="I29" s="41">
        <f t="shared" si="7"/>
        <v>184</v>
      </c>
      <c r="J29" s="42">
        <f t="shared" si="7"/>
        <v>-4</v>
      </c>
      <c r="K29" s="43">
        <f t="shared" si="7"/>
        <v>226217</v>
      </c>
    </row>
    <row r="30" spans="1:11" ht="24" customHeight="1">
      <c r="A30" s="76" t="s">
        <v>3</v>
      </c>
      <c r="B30" s="77"/>
      <c r="C30" s="12" t="s">
        <v>45</v>
      </c>
      <c r="D30" s="44">
        <f t="shared" si="7"/>
        <v>-6.5577093325146135E-2</v>
      </c>
      <c r="E30" s="45">
        <f t="shared" si="7"/>
        <v>-5.6321123625837407E-3</v>
      </c>
      <c r="F30" s="45">
        <f t="shared" si="7"/>
        <v>0.2164438700234329</v>
      </c>
      <c r="G30" s="45">
        <f t="shared" si="7"/>
        <v>-0.36129791505867553</v>
      </c>
      <c r="H30" s="45">
        <f t="shared" si="7"/>
        <v>-2.4165566206701135E-2</v>
      </c>
      <c r="I30" s="46">
        <f t="shared" si="7"/>
        <v>1.109909379518432E-2</v>
      </c>
      <c r="J30" s="47">
        <f t="shared" si="7"/>
        <v>-5.5968267111912887E-5</v>
      </c>
      <c r="K30" s="48">
        <f t="shared" si="7"/>
        <v>0.27658501810713226</v>
      </c>
    </row>
    <row r="31" spans="1:11" ht="24" customHeight="1">
      <c r="A31" s="57" t="s">
        <v>32</v>
      </c>
      <c r="B31" s="58"/>
      <c r="C31" s="59"/>
      <c r="D31" s="36">
        <f t="shared" ref="D31:I31" si="8">D32-D25</f>
        <v>524530</v>
      </c>
      <c r="E31" s="18">
        <f t="shared" si="8"/>
        <v>540062</v>
      </c>
      <c r="F31" s="18">
        <f t="shared" si="8"/>
        <v>1014369</v>
      </c>
      <c r="G31" s="18">
        <f t="shared" si="8"/>
        <v>419450</v>
      </c>
      <c r="H31" s="18">
        <f t="shared" si="8"/>
        <v>497039</v>
      </c>
      <c r="I31" s="17">
        <f t="shared" si="8"/>
        <v>939748</v>
      </c>
      <c r="J31" s="37">
        <f>SUM(D31:I31)</f>
        <v>3935198</v>
      </c>
      <c r="K31" s="38">
        <f>K32-K25</f>
        <v>47332790</v>
      </c>
    </row>
    <row r="32" spans="1:11" ht="24" customHeight="1">
      <c r="A32" s="57" t="s">
        <v>4</v>
      </c>
      <c r="B32" s="58"/>
      <c r="C32" s="59"/>
      <c r="D32" s="36">
        <f t="shared" ref="D32:I32" si="9">D28-D33</f>
        <v>537002</v>
      </c>
      <c r="E32" s="18">
        <f t="shared" si="9"/>
        <v>555323</v>
      </c>
      <c r="F32" s="18">
        <f t="shared" si="9"/>
        <v>1049160</v>
      </c>
      <c r="G32" s="18">
        <f t="shared" si="9"/>
        <v>429923</v>
      </c>
      <c r="H32" s="18">
        <f t="shared" si="9"/>
        <v>510647</v>
      </c>
      <c r="I32" s="17">
        <f t="shared" si="9"/>
        <v>971169</v>
      </c>
      <c r="J32" s="37">
        <f>SUM(D32:I32)</f>
        <v>4053224</v>
      </c>
      <c r="K32" s="38">
        <f>K28-K33</f>
        <v>49013206</v>
      </c>
    </row>
    <row r="33" spans="1:11" ht="24" customHeight="1" thickBot="1">
      <c r="A33" s="54" t="s">
        <v>33</v>
      </c>
      <c r="B33" s="55"/>
      <c r="C33" s="56"/>
      <c r="D33" s="49">
        <f t="shared" ref="D33:I33" si="10">D10+D11+D18+D23+D26</f>
        <v>469447</v>
      </c>
      <c r="E33" s="50">
        <f t="shared" si="10"/>
        <v>474486</v>
      </c>
      <c r="F33" s="50">
        <f t="shared" si="10"/>
        <v>656132</v>
      </c>
      <c r="G33" s="50">
        <f t="shared" si="10"/>
        <v>382426</v>
      </c>
      <c r="H33" s="50">
        <f>H10+H11+H18+H23+H26</f>
        <v>424568</v>
      </c>
      <c r="I33" s="51">
        <f t="shared" si="10"/>
        <v>686624</v>
      </c>
      <c r="J33" s="52">
        <f>SUM(D33:I33)</f>
        <v>3093683</v>
      </c>
      <c r="K33" s="53">
        <f>K10+K11+K18+K23+K26</f>
        <v>32776112</v>
      </c>
    </row>
    <row r="34" spans="1:11" ht="20.25" customHeight="1">
      <c r="A34" s="66" t="s">
        <v>44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9" spans="1:11" ht="24" customHeight="1">
      <c r="A39" s="61" t="s">
        <v>49</v>
      </c>
      <c r="B39" s="62"/>
      <c r="C39" s="63"/>
      <c r="D39" s="5">
        <f>D28</f>
        <v>1006449</v>
      </c>
      <c r="E39" s="5">
        <f>E28</f>
        <v>1029809</v>
      </c>
      <c r="F39" s="5">
        <f t="shared" ref="F39:K39" si="11">F28</f>
        <v>1705292</v>
      </c>
      <c r="G39" s="5">
        <f t="shared" si="11"/>
        <v>812349</v>
      </c>
      <c r="H39" s="5">
        <f t="shared" si="11"/>
        <v>935215</v>
      </c>
      <c r="I39" s="5">
        <f t="shared" si="11"/>
        <v>1657793</v>
      </c>
      <c r="J39" s="5">
        <f>J28</f>
        <v>7146907</v>
      </c>
      <c r="K39" s="5">
        <f t="shared" si="11"/>
        <v>81789318</v>
      </c>
    </row>
    <row r="40" spans="1:11" ht="24" customHeight="1">
      <c r="A40" s="61" t="s">
        <v>46</v>
      </c>
      <c r="B40" s="62"/>
      <c r="C40" s="63"/>
      <c r="D40" s="6">
        <v>1007109</v>
      </c>
      <c r="E40" s="6">
        <v>1029867</v>
      </c>
      <c r="F40" s="6">
        <v>1701601</v>
      </c>
      <c r="G40" s="6">
        <v>815284</v>
      </c>
      <c r="H40" s="6">
        <v>935441</v>
      </c>
      <c r="I40" s="6">
        <v>1657609</v>
      </c>
      <c r="J40" s="6">
        <v>7146911</v>
      </c>
      <c r="K40" s="6">
        <v>81563101</v>
      </c>
    </row>
    <row r="41" spans="1:11" ht="13.5">
      <c r="A41" s="64" t="s">
        <v>2</v>
      </c>
      <c r="B41" s="65"/>
      <c r="C41" s="7" t="s">
        <v>34</v>
      </c>
      <c r="D41" s="9">
        <f>D39-D40</f>
        <v>-660</v>
      </c>
      <c r="E41" s="9">
        <f t="shared" ref="E41:K41" si="12">E39-E40</f>
        <v>-58</v>
      </c>
      <c r="F41" s="9">
        <f t="shared" si="12"/>
        <v>3691</v>
      </c>
      <c r="G41" s="9">
        <f t="shared" si="12"/>
        <v>-2935</v>
      </c>
      <c r="H41" s="9">
        <f t="shared" si="12"/>
        <v>-226</v>
      </c>
      <c r="I41" s="9">
        <f t="shared" si="12"/>
        <v>184</v>
      </c>
      <c r="J41" s="9">
        <f t="shared" si="12"/>
        <v>-4</v>
      </c>
      <c r="K41" s="9">
        <f t="shared" si="12"/>
        <v>226217</v>
      </c>
    </row>
    <row r="42" spans="1:11">
      <c r="A42" s="60" t="s">
        <v>3</v>
      </c>
      <c r="B42" s="60"/>
      <c r="C42" s="8" t="s">
        <v>47</v>
      </c>
      <c r="D42" s="10">
        <f>D41/D39*100</f>
        <v>-6.5577093325146135E-2</v>
      </c>
      <c r="E42" s="10">
        <f t="shared" ref="E42:K42" si="13">E41/E39*100</f>
        <v>-5.6321123625837407E-3</v>
      </c>
      <c r="F42" s="10">
        <f t="shared" si="13"/>
        <v>0.2164438700234329</v>
      </c>
      <c r="G42" s="10">
        <f t="shared" si="13"/>
        <v>-0.36129791505867553</v>
      </c>
      <c r="H42" s="10">
        <f t="shared" si="13"/>
        <v>-2.4165566206701135E-2</v>
      </c>
      <c r="I42" s="10">
        <f t="shared" si="13"/>
        <v>1.109909379518432E-2</v>
      </c>
      <c r="J42" s="10">
        <f t="shared" si="13"/>
        <v>-5.5968267111912887E-5</v>
      </c>
      <c r="K42" s="10">
        <f t="shared" si="13"/>
        <v>0.27658501810713226</v>
      </c>
    </row>
  </sheetData>
  <mergeCells count="46">
    <mergeCell ref="A4:A5"/>
    <mergeCell ref="B6:C6"/>
    <mergeCell ref="B7:B8"/>
    <mergeCell ref="B9:C9"/>
    <mergeCell ref="B20:B21"/>
    <mergeCell ref="A6:A12"/>
    <mergeCell ref="A13:A15"/>
    <mergeCell ref="A16:A19"/>
    <mergeCell ref="A20:A24"/>
    <mergeCell ref="B14:C14"/>
    <mergeCell ref="B15:C15"/>
    <mergeCell ref="B16:C16"/>
    <mergeCell ref="B17:C17"/>
    <mergeCell ref="B18:C18"/>
    <mergeCell ref="B19:C19"/>
    <mergeCell ref="B22:C22"/>
    <mergeCell ref="J4:J5"/>
    <mergeCell ref="K4:K5"/>
    <mergeCell ref="B25:C25"/>
    <mergeCell ref="E4:E5"/>
    <mergeCell ref="F4:F5"/>
    <mergeCell ref="G4:G5"/>
    <mergeCell ref="H4:H5"/>
    <mergeCell ref="B24:C24"/>
    <mergeCell ref="D4:D5"/>
    <mergeCell ref="B4:C4"/>
    <mergeCell ref="B5:C5"/>
    <mergeCell ref="I4:I5"/>
    <mergeCell ref="B12:C12"/>
    <mergeCell ref="B10:B11"/>
    <mergeCell ref="B13:C13"/>
    <mergeCell ref="B23:C23"/>
    <mergeCell ref="A25:A27"/>
    <mergeCell ref="A31:C31"/>
    <mergeCell ref="B26:C26"/>
    <mergeCell ref="B27:C27"/>
    <mergeCell ref="A28:C28"/>
    <mergeCell ref="A29:B29"/>
    <mergeCell ref="A30:B30"/>
    <mergeCell ref="A33:C33"/>
    <mergeCell ref="A32:C32"/>
    <mergeCell ref="A42:B42"/>
    <mergeCell ref="A39:C39"/>
    <mergeCell ref="A40:C40"/>
    <mergeCell ref="A41:B41"/>
    <mergeCell ref="A34:K34"/>
  </mergeCells>
  <phoneticPr fontId="2"/>
  <pageMargins left="0.78740157480314965" right="0.37" top="0.59055118110236227" bottom="0.59055118110236227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10-1自動車保有車両数</vt:lpstr>
      <vt:lpstr>'10-1自動車保有車両数'!Print_Area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koshido-s53ke</dc:creator>
  <cp:lastModifiedBy>なし</cp:lastModifiedBy>
  <cp:lastPrinted>2019-12-03T08:35:43Z</cp:lastPrinted>
  <dcterms:created xsi:type="dcterms:W3CDTF">2002-10-23T09:33:37Z</dcterms:created>
  <dcterms:modified xsi:type="dcterms:W3CDTF">2019-12-11T00:37:18Z</dcterms:modified>
</cp:coreProperties>
</file>