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要覧（R1年度）\HPアップ用\Ⅲ\EXCEL\"/>
    </mc:Choice>
  </mc:AlternateContent>
  <bookViews>
    <workbookView xWindow="10245" yWindow="-15" windowWidth="10290" windowHeight="8745"/>
  </bookViews>
  <sheets>
    <sheet name="13-1.事業用自動車重大事故件数推移" sheetId="4" r:id="rId1"/>
  </sheets>
  <definedNames>
    <definedName name="_xlnm.Print_Area" localSheetId="0">'13-1.事業用自動車重大事故件数推移'!$A$1:$O$47</definedName>
  </definedNames>
  <calcPr calcId="152511"/>
</workbook>
</file>

<file path=xl/calcChain.xml><?xml version="1.0" encoding="utf-8"?>
<calcChain xmlns="http://schemas.openxmlformats.org/spreadsheetml/2006/main">
  <c r="L38" i="4" l="1"/>
  <c r="K38" i="4"/>
  <c r="J38" i="4"/>
  <c r="I38" i="4"/>
  <c r="H38" i="4"/>
  <c r="G38" i="4"/>
  <c r="F38" i="4"/>
  <c r="E38" i="4"/>
  <c r="D38" i="4"/>
  <c r="M38" i="4" s="1"/>
  <c r="N37" i="4" s="1"/>
  <c r="L37" i="4"/>
  <c r="K37" i="4"/>
  <c r="J37" i="4"/>
  <c r="I37" i="4"/>
  <c r="H37" i="4"/>
  <c r="G37" i="4"/>
  <c r="F37" i="4"/>
  <c r="E37" i="4"/>
  <c r="D37" i="4"/>
  <c r="M37" i="4" s="1"/>
  <c r="M36" i="4"/>
  <c r="N35" i="4" s="1"/>
  <c r="M35" i="4"/>
  <c r="M34" i="4"/>
  <c r="N33" i="4" s="1"/>
  <c r="M33" i="4"/>
  <c r="M32" i="4"/>
  <c r="N31" i="4" s="1"/>
  <c r="M31" i="4"/>
  <c r="L30" i="4"/>
  <c r="K30" i="4"/>
  <c r="J30" i="4"/>
  <c r="I30" i="4"/>
  <c r="H30" i="4"/>
  <c r="G30" i="4"/>
  <c r="F30" i="4"/>
  <c r="E30" i="4"/>
  <c r="D30" i="4"/>
  <c r="M30" i="4" s="1"/>
  <c r="L29" i="4"/>
  <c r="K29" i="4"/>
  <c r="J29" i="4"/>
  <c r="I29" i="4"/>
  <c r="H29" i="4"/>
  <c r="G29" i="4"/>
  <c r="F29" i="4"/>
  <c r="E29" i="4"/>
  <c r="M29" i="4" s="1"/>
  <c r="D29" i="4"/>
  <c r="M28" i="4"/>
  <c r="N27" i="4" s="1"/>
  <c r="M27" i="4"/>
  <c r="M26" i="4"/>
  <c r="N25" i="4" s="1"/>
  <c r="M25" i="4"/>
  <c r="M24" i="4"/>
  <c r="N23" i="4" s="1"/>
  <c r="M23" i="4"/>
  <c r="L22" i="4"/>
  <c r="K22" i="4"/>
  <c r="J22" i="4"/>
  <c r="I22" i="4"/>
  <c r="H22" i="4"/>
  <c r="G22" i="4"/>
  <c r="F22" i="4"/>
  <c r="E22" i="4"/>
  <c r="D22" i="4"/>
  <c r="M22" i="4" s="1"/>
  <c r="L21" i="4"/>
  <c r="K21" i="4"/>
  <c r="J21" i="4"/>
  <c r="I21" i="4"/>
  <c r="H21" i="4"/>
  <c r="G21" i="4"/>
  <c r="F21" i="4"/>
  <c r="E21" i="4"/>
  <c r="M21" i="4" s="1"/>
  <c r="D21" i="4"/>
  <c r="M20" i="4"/>
  <c r="N19" i="4" s="1"/>
  <c r="M19" i="4"/>
  <c r="M18" i="4"/>
  <c r="N17" i="4" s="1"/>
  <c r="M17" i="4"/>
  <c r="M16" i="4"/>
  <c r="N15" i="4" s="1"/>
  <c r="M15" i="4"/>
  <c r="L14" i="4"/>
  <c r="K14" i="4"/>
  <c r="J14" i="4"/>
  <c r="I14" i="4"/>
  <c r="H14" i="4"/>
  <c r="G14" i="4"/>
  <c r="F14" i="4"/>
  <c r="E14" i="4"/>
  <c r="D14" i="4"/>
  <c r="M14" i="4" s="1"/>
  <c r="L13" i="4"/>
  <c r="K13" i="4"/>
  <c r="J13" i="4"/>
  <c r="I13" i="4"/>
  <c r="H13" i="4"/>
  <c r="G13" i="4"/>
  <c r="F13" i="4"/>
  <c r="E13" i="4"/>
  <c r="M13" i="4" s="1"/>
  <c r="D13" i="4"/>
  <c r="M12" i="4"/>
  <c r="N11" i="4" s="1"/>
  <c r="M11" i="4"/>
  <c r="M10" i="4"/>
  <c r="N9" i="4"/>
  <c r="M9" i="4"/>
  <c r="M8" i="4"/>
  <c r="N7" i="4" s="1"/>
  <c r="M7" i="4"/>
  <c r="N29" i="4" l="1"/>
  <c r="N21" i="4"/>
  <c r="N13" i="4"/>
  <c r="L46" i="4" l="1"/>
  <c r="K46" i="4"/>
  <c r="J46" i="4"/>
  <c r="I46" i="4"/>
  <c r="H46" i="4"/>
  <c r="G46" i="4"/>
  <c r="F46" i="4"/>
  <c r="E46" i="4"/>
  <c r="D46" i="4"/>
  <c r="L45" i="4"/>
  <c r="K45" i="4"/>
  <c r="J45" i="4"/>
  <c r="I45" i="4"/>
  <c r="H45" i="4"/>
  <c r="G45" i="4"/>
  <c r="F45" i="4"/>
  <c r="E45" i="4"/>
  <c r="D45" i="4"/>
  <c r="M44" i="4"/>
  <c r="M43" i="4"/>
  <c r="M42" i="4"/>
  <c r="M41" i="4"/>
  <c r="M40" i="4"/>
  <c r="M39" i="4"/>
  <c r="E51" i="4"/>
  <c r="E52" i="4"/>
  <c r="E53" i="4"/>
  <c r="B54" i="4"/>
  <c r="B55" i="4" s="1"/>
  <c r="O39" i="4" s="1"/>
  <c r="C54" i="4"/>
  <c r="C55" i="4" s="1"/>
  <c r="O41" i="4" s="1"/>
  <c r="E54" i="4" l="1"/>
  <c r="E55" i="4" s="1"/>
  <c r="O45" i="4" s="1"/>
  <c r="N39" i="4"/>
  <c r="N41" i="4"/>
  <c r="N43" i="4"/>
  <c r="M45" i="4"/>
  <c r="M46" i="4"/>
  <c r="D54" i="4"/>
  <c r="D55" i="4" s="1"/>
  <c r="O43" i="4" s="1"/>
  <c r="N45" i="4" l="1"/>
  <c r="L61" i="4" l="1"/>
  <c r="I61" i="4"/>
  <c r="H61" i="4"/>
  <c r="G61" i="4"/>
</calcChain>
</file>

<file path=xl/sharedStrings.xml><?xml version="1.0" encoding="utf-8"?>
<sst xmlns="http://schemas.openxmlformats.org/spreadsheetml/2006/main" count="93" uniqueCount="37">
  <si>
    <t>計</t>
  </si>
  <si>
    <t>年</t>
  </si>
  <si>
    <t>業態別</t>
  </si>
  <si>
    <t>件数種別</t>
  </si>
  <si>
    <t>その他</t>
    <rPh sb="2" eb="3">
      <t>タ</t>
    </rPh>
    <phoneticPr fontId="1"/>
  </si>
  <si>
    <t>局</t>
  </si>
  <si>
    <t>バス</t>
  </si>
  <si>
    <t>件数</t>
  </si>
  <si>
    <t>死傷者数</t>
  </si>
  <si>
    <t>ハイ・タク</t>
  </si>
  <si>
    <t>トラック</t>
  </si>
  <si>
    <t>（注）各年１月～１２月</t>
    <rPh sb="1" eb="2">
      <t>チュウ</t>
    </rPh>
    <rPh sb="3" eb="5">
      <t>カクネン</t>
    </rPh>
    <rPh sb="6" eb="7">
      <t>ガツ</t>
    </rPh>
    <rPh sb="10" eb="11">
      <t>ガツ</t>
    </rPh>
    <phoneticPr fontId="1"/>
  </si>
  <si>
    <t>全国</t>
    <rPh sb="0" eb="2">
      <t>ゼンコク</t>
    </rPh>
    <phoneticPr fontId="1"/>
  </si>
  <si>
    <t>計</t>
    <rPh sb="0" eb="1">
      <t>ケイ</t>
    </rPh>
    <phoneticPr fontId="1"/>
  </si>
  <si>
    <t>東北</t>
    <rPh sb="0" eb="2">
      <t>トウホク</t>
    </rPh>
    <phoneticPr fontId="1"/>
  </si>
  <si>
    <t>件数</t>
    <rPh sb="0" eb="2">
      <t>ケンスウ</t>
    </rPh>
    <phoneticPr fontId="1"/>
  </si>
  <si>
    <t>死者</t>
    <rPh sb="0" eb="2">
      <t>シシャ</t>
    </rPh>
    <phoneticPr fontId="1"/>
  </si>
  <si>
    <t>傷者</t>
    <rPh sb="0" eb="1">
      <t>ショウ</t>
    </rPh>
    <rPh sb="1" eb="2">
      <t>シャ</t>
    </rPh>
    <phoneticPr fontId="1"/>
  </si>
  <si>
    <t>バス</t>
    <phoneticPr fontId="1"/>
  </si>
  <si>
    <t>ハイタク</t>
    <phoneticPr fontId="1"/>
  </si>
  <si>
    <t>トラック</t>
    <phoneticPr fontId="1"/>
  </si>
  <si>
    <t>１件当り           死傷者数</t>
    <phoneticPr fontId="1"/>
  </si>
  <si>
    <t>１３ 自動車事故の現況（自動車事故報告規則に該当し報告されたもの）</t>
    <rPh sb="3" eb="6">
      <t>ジドウシャ</t>
    </rPh>
    <rPh sb="6" eb="8">
      <t>ジコ</t>
    </rPh>
    <rPh sb="9" eb="11">
      <t>ゲンキョウ</t>
    </rPh>
    <rPh sb="12" eb="15">
      <t>ジドウシャ</t>
    </rPh>
    <rPh sb="15" eb="17">
      <t>ジコ</t>
    </rPh>
    <rPh sb="17" eb="19">
      <t>ホウコク</t>
    </rPh>
    <rPh sb="19" eb="21">
      <t>キソク</t>
    </rPh>
    <rPh sb="22" eb="24">
      <t>ガイトウ</t>
    </rPh>
    <rPh sb="25" eb="27">
      <t>ホウコク</t>
    </rPh>
    <phoneticPr fontId="1"/>
  </si>
  <si>
    <t>　合　 計</t>
  </si>
  <si>
    <t>死者</t>
  </si>
  <si>
    <t>重傷</t>
  </si>
  <si>
    <t>軽傷</t>
  </si>
  <si>
    <t>健康起因</t>
    <rPh sb="0" eb="2">
      <t>ケンコウ</t>
    </rPh>
    <rPh sb="2" eb="4">
      <t>キイン</t>
    </rPh>
    <phoneticPr fontId="1"/>
  </si>
  <si>
    <t>車両故障</t>
    <rPh sb="0" eb="2">
      <t>シャリョウ</t>
    </rPh>
    <rPh sb="2" eb="4">
      <t>コショウ</t>
    </rPh>
    <phoneticPr fontId="1"/>
  </si>
  <si>
    <t>全国</t>
    <phoneticPr fontId="1"/>
  </si>
  <si>
    <t>転覆</t>
    <phoneticPr fontId="1"/>
  </si>
  <si>
    <t>転落</t>
    <phoneticPr fontId="1"/>
  </si>
  <si>
    <t>火災</t>
    <phoneticPr fontId="1"/>
  </si>
  <si>
    <t>衝突</t>
    <phoneticPr fontId="1"/>
  </si>
  <si>
    <t>車内</t>
    <phoneticPr fontId="1"/>
  </si>
  <si>
    <t>死傷</t>
    <phoneticPr fontId="1"/>
  </si>
  <si>
    <t xml:space="preserve"> (1) 事業用自動車重大事故件数の推移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</si>
</sst>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_ "/>
    <numFmt numFmtId="178" formatCode="0.0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0" fillId="0" borderId="0" xfId="0" applyNumberFormat="1"/>
    <xf numFmtId="0" fontId="4" fillId="0" borderId="0" xfId="0" applyFont="1"/>
    <xf numFmtId="177" fontId="4" fillId="0" borderId="8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77" fontId="4" fillId="0" borderId="1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0" fontId="4" fillId="0" borderId="32" xfId="0" applyFont="1" applyBorder="1" applyAlignment="1">
      <alignment horizontal="distributed"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7" fontId="4" fillId="0" borderId="17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178" fontId="4" fillId="0" borderId="49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54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178" fontId="4" fillId="0" borderId="53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51" xfId="0" applyNumberFormat="1" applyFont="1" applyBorder="1" applyAlignment="1">
      <alignment horizontal="center" vertical="center"/>
    </xf>
    <xf numFmtId="178" fontId="4" fillId="0" borderId="52" xfId="0" applyNumberFormat="1" applyFont="1" applyBorder="1" applyAlignment="1">
      <alignment horizontal="center" vertical="center"/>
    </xf>
    <xf numFmtId="178" fontId="4" fillId="0" borderId="5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8" fontId="4" fillId="0" borderId="54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quotePrefix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distributed" textRotation="255" justifyLastLine="1"/>
    </xf>
    <xf numFmtId="0" fontId="4" fillId="0" borderId="48" xfId="0" applyFont="1" applyBorder="1" applyAlignment="1">
      <alignment horizontal="center" vertical="distributed" textRotation="255" justifyLastLine="1"/>
    </xf>
    <xf numFmtId="49" fontId="4" fillId="0" borderId="56" xfId="0" applyNumberFormat="1" applyFont="1" applyBorder="1" applyAlignment="1">
      <alignment horizontal="center" vertical="center" textRotation="255"/>
    </xf>
    <xf numFmtId="0" fontId="4" fillId="0" borderId="57" xfId="0" applyFont="1" applyBorder="1" applyAlignment="1">
      <alignment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177" fontId="0" fillId="0" borderId="0" xfId="0" applyNumberFormat="1" applyAlignment="1"/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quotePrefix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distributed" textRotation="255" justifyLastLine="1"/>
    </xf>
    <xf numFmtId="0" fontId="4" fillId="0" borderId="52" xfId="0" applyFont="1" applyBorder="1" applyAlignment="1">
      <alignment horizontal="center" vertical="distributed" textRotation="255" justifyLastLine="1"/>
    </xf>
    <xf numFmtId="0" fontId="4" fillId="0" borderId="55" xfId="0" applyFont="1" applyBorder="1" applyAlignment="1">
      <alignment horizontal="center" vertical="distributed" textRotation="255" justifyLastLine="1"/>
    </xf>
    <xf numFmtId="0" fontId="4" fillId="0" borderId="30" xfId="0" applyFont="1" applyBorder="1" applyAlignment="1">
      <alignment horizontal="center" vertical="distributed" textRotation="255" justifyLastLine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178" fontId="4" fillId="0" borderId="2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1"/>
  <sheetViews>
    <sheetView tabSelected="1" zoomScaleNormal="100" zoomScaleSheetLayoutView="90" workbookViewId="0">
      <pane xSplit="2" ySplit="6" topLeftCell="C7" activePane="bottomRight" state="frozen"/>
      <selection activeCell="I8" sqref="I8"/>
      <selection pane="topRight" activeCell="I8" sqref="I8"/>
      <selection pane="bottomLeft" activeCell="I8" sqref="I8"/>
      <selection pane="bottomRight" activeCell="Q11" sqref="Q11"/>
    </sheetView>
  </sheetViews>
  <sheetFormatPr defaultRowHeight="13.5"/>
  <cols>
    <col min="1" max="1" width="3.625" customWidth="1"/>
    <col min="2" max="2" width="10.5" customWidth="1"/>
    <col min="3" max="3" width="7.875" customWidth="1"/>
    <col min="4" max="15" width="5.375" customWidth="1"/>
    <col min="16" max="16" width="5.625" customWidth="1"/>
  </cols>
  <sheetData>
    <row r="1" spans="1:18" ht="17.25">
      <c r="A1" s="47" t="s">
        <v>22</v>
      </c>
      <c r="G1" s="2"/>
      <c r="H1" s="2"/>
      <c r="I1" s="2"/>
      <c r="J1" s="40"/>
      <c r="K1" s="40"/>
      <c r="L1" s="2"/>
      <c r="M1" s="2"/>
      <c r="N1" s="2"/>
      <c r="O1" s="2"/>
    </row>
    <row r="2" spans="1:18">
      <c r="G2" s="2"/>
      <c r="H2" s="2"/>
      <c r="I2" s="2"/>
      <c r="J2" s="40"/>
      <c r="K2" s="40"/>
      <c r="L2" s="2"/>
      <c r="M2" s="2"/>
      <c r="N2" s="2"/>
      <c r="O2" s="2"/>
      <c r="R2" s="4"/>
    </row>
    <row r="3" spans="1:18" ht="14.25">
      <c r="A3" s="48" t="s">
        <v>36</v>
      </c>
      <c r="B3" s="1"/>
      <c r="C3" s="1"/>
      <c r="D3" s="1"/>
      <c r="E3" s="1"/>
      <c r="F3" s="1"/>
      <c r="G3" s="2"/>
      <c r="H3" s="2"/>
      <c r="I3" s="2"/>
      <c r="J3" s="40"/>
      <c r="K3" s="40"/>
      <c r="L3" s="2"/>
      <c r="M3" s="2"/>
      <c r="N3" s="2"/>
      <c r="O3" s="2"/>
    </row>
    <row r="4" spans="1:18" ht="18" thickBot="1">
      <c r="B4" s="3"/>
      <c r="G4" s="2"/>
      <c r="H4" s="2"/>
      <c r="I4" s="2"/>
      <c r="J4" s="40"/>
      <c r="K4" s="40"/>
      <c r="L4" s="2"/>
      <c r="M4" s="2"/>
      <c r="N4" s="2"/>
      <c r="O4" s="2"/>
    </row>
    <row r="5" spans="1:18" s="12" customFormat="1" ht="39.950000000000003" customHeight="1">
      <c r="A5" s="94" t="s">
        <v>1</v>
      </c>
      <c r="B5" s="96" t="s">
        <v>2</v>
      </c>
      <c r="C5" s="98" t="s">
        <v>3</v>
      </c>
      <c r="D5" s="100" t="s">
        <v>30</v>
      </c>
      <c r="E5" s="102" t="s">
        <v>31</v>
      </c>
      <c r="F5" s="82" t="s">
        <v>32</v>
      </c>
      <c r="G5" s="82" t="s">
        <v>33</v>
      </c>
      <c r="H5" s="82" t="s">
        <v>34</v>
      </c>
      <c r="I5" s="82" t="s">
        <v>35</v>
      </c>
      <c r="J5" s="88" t="s">
        <v>27</v>
      </c>
      <c r="K5" s="88" t="s">
        <v>28</v>
      </c>
      <c r="L5" s="84" t="s">
        <v>4</v>
      </c>
      <c r="M5" s="86" t="s">
        <v>0</v>
      </c>
      <c r="N5" s="80" t="s">
        <v>21</v>
      </c>
      <c r="O5" s="81"/>
    </row>
    <row r="6" spans="1:18" s="12" customFormat="1" ht="39.950000000000003" customHeight="1" thickBot="1">
      <c r="A6" s="95"/>
      <c r="B6" s="97"/>
      <c r="C6" s="99"/>
      <c r="D6" s="101"/>
      <c r="E6" s="103"/>
      <c r="F6" s="83"/>
      <c r="G6" s="83"/>
      <c r="H6" s="83"/>
      <c r="I6" s="83"/>
      <c r="J6" s="89"/>
      <c r="K6" s="89"/>
      <c r="L6" s="85"/>
      <c r="M6" s="87"/>
      <c r="N6" s="31" t="s">
        <v>5</v>
      </c>
      <c r="O6" s="32" t="s">
        <v>29</v>
      </c>
    </row>
    <row r="7" spans="1:18" s="12" customFormat="1" ht="15" customHeight="1">
      <c r="A7" s="104">
        <v>26</v>
      </c>
      <c r="B7" s="107" t="s">
        <v>6</v>
      </c>
      <c r="C7" s="30" t="s">
        <v>7</v>
      </c>
      <c r="D7" s="35"/>
      <c r="E7" s="36">
        <v>1</v>
      </c>
      <c r="F7" s="36">
        <v>2</v>
      </c>
      <c r="G7" s="36">
        <v>12</v>
      </c>
      <c r="H7" s="36">
        <v>13</v>
      </c>
      <c r="I7" s="36">
        <v>3</v>
      </c>
      <c r="J7" s="46">
        <v>10</v>
      </c>
      <c r="K7" s="46">
        <v>148</v>
      </c>
      <c r="L7" s="37"/>
      <c r="M7" s="29">
        <f t="shared" ref="M7:M22" si="0">SUM(D7:L7)</f>
        <v>189</v>
      </c>
      <c r="N7" s="108">
        <f>M8/M7</f>
        <v>0.43386243386243384</v>
      </c>
      <c r="O7" s="58">
        <v>0.47</v>
      </c>
    </row>
    <row r="8" spans="1:18" s="12" customFormat="1" ht="15" customHeight="1">
      <c r="A8" s="105"/>
      <c r="B8" s="69"/>
      <c r="C8" s="43" t="s">
        <v>8</v>
      </c>
      <c r="D8" s="13"/>
      <c r="E8" s="14">
        <v>2</v>
      </c>
      <c r="F8" s="14"/>
      <c r="G8" s="14">
        <v>36</v>
      </c>
      <c r="H8" s="14">
        <v>13</v>
      </c>
      <c r="I8" s="14">
        <v>3</v>
      </c>
      <c r="J8" s="44">
        <v>28</v>
      </c>
      <c r="K8" s="44"/>
      <c r="L8" s="15"/>
      <c r="M8" s="23">
        <f t="shared" si="0"/>
        <v>82</v>
      </c>
      <c r="N8" s="75"/>
      <c r="O8" s="59"/>
    </row>
    <row r="9" spans="1:18" s="12" customFormat="1" ht="15" customHeight="1">
      <c r="A9" s="105"/>
      <c r="B9" s="52" t="s">
        <v>9</v>
      </c>
      <c r="C9" s="17" t="s">
        <v>7</v>
      </c>
      <c r="D9" s="13"/>
      <c r="E9" s="14"/>
      <c r="F9" s="14"/>
      <c r="G9" s="14">
        <v>10</v>
      </c>
      <c r="H9" s="14">
        <v>2</v>
      </c>
      <c r="I9" s="14">
        <v>8</v>
      </c>
      <c r="J9" s="44">
        <v>4</v>
      </c>
      <c r="K9" s="44"/>
      <c r="L9" s="15">
        <v>1</v>
      </c>
      <c r="M9" s="23">
        <f t="shared" si="0"/>
        <v>25</v>
      </c>
      <c r="N9" s="74">
        <f>M10/M9</f>
        <v>1.6</v>
      </c>
      <c r="O9" s="63">
        <v>1.22</v>
      </c>
    </row>
    <row r="10" spans="1:18" s="12" customFormat="1" ht="15" customHeight="1">
      <c r="A10" s="105"/>
      <c r="B10" s="52"/>
      <c r="C10" s="43" t="s">
        <v>8</v>
      </c>
      <c r="D10" s="13"/>
      <c r="E10" s="14"/>
      <c r="F10" s="14"/>
      <c r="G10" s="14">
        <v>24</v>
      </c>
      <c r="H10" s="14">
        <v>2</v>
      </c>
      <c r="I10" s="14">
        <v>8</v>
      </c>
      <c r="J10" s="44">
        <v>5</v>
      </c>
      <c r="K10" s="44"/>
      <c r="L10" s="15">
        <v>1</v>
      </c>
      <c r="M10" s="23">
        <f t="shared" si="0"/>
        <v>40</v>
      </c>
      <c r="N10" s="75"/>
      <c r="O10" s="59"/>
    </row>
    <row r="11" spans="1:18" s="12" customFormat="1" ht="15" customHeight="1">
      <c r="A11" s="105"/>
      <c r="B11" s="52" t="s">
        <v>10</v>
      </c>
      <c r="C11" s="17" t="s">
        <v>7</v>
      </c>
      <c r="D11" s="13">
        <v>20</v>
      </c>
      <c r="E11" s="14">
        <v>16</v>
      </c>
      <c r="F11" s="14">
        <v>23</v>
      </c>
      <c r="G11" s="14">
        <v>108</v>
      </c>
      <c r="H11" s="14"/>
      <c r="I11" s="14">
        <v>30</v>
      </c>
      <c r="J11" s="44">
        <v>3</v>
      </c>
      <c r="K11" s="44">
        <v>28</v>
      </c>
      <c r="L11" s="15">
        <v>13</v>
      </c>
      <c r="M11" s="23">
        <f t="shared" si="0"/>
        <v>241</v>
      </c>
      <c r="N11" s="74">
        <f>M12/M11</f>
        <v>1.0746887966804979</v>
      </c>
      <c r="O11" s="63">
        <v>1.17</v>
      </c>
    </row>
    <row r="12" spans="1:18" s="12" customFormat="1" ht="15" customHeight="1">
      <c r="A12" s="105"/>
      <c r="B12" s="53"/>
      <c r="C12" s="42" t="s">
        <v>8</v>
      </c>
      <c r="D12" s="20">
        <v>5</v>
      </c>
      <c r="E12" s="21">
        <v>4</v>
      </c>
      <c r="F12" s="21">
        <v>3</v>
      </c>
      <c r="G12" s="21">
        <v>199</v>
      </c>
      <c r="H12" s="21"/>
      <c r="I12" s="21">
        <v>31</v>
      </c>
      <c r="J12" s="45">
        <v>3</v>
      </c>
      <c r="K12" s="45"/>
      <c r="L12" s="22">
        <v>14</v>
      </c>
      <c r="M12" s="24">
        <f t="shared" si="0"/>
        <v>259</v>
      </c>
      <c r="N12" s="91"/>
      <c r="O12" s="64"/>
    </row>
    <row r="13" spans="1:18" s="12" customFormat="1" ht="15" customHeight="1">
      <c r="A13" s="105"/>
      <c r="B13" s="54" t="s">
        <v>0</v>
      </c>
      <c r="C13" s="16" t="s">
        <v>7</v>
      </c>
      <c r="D13" s="9">
        <f>SUM(D7,D9,D11)</f>
        <v>20</v>
      </c>
      <c r="E13" s="10">
        <f t="shared" ref="E13:L13" si="1">SUM(E7,E9,E11)</f>
        <v>17</v>
      </c>
      <c r="F13" s="10">
        <f t="shared" si="1"/>
        <v>25</v>
      </c>
      <c r="G13" s="10">
        <f t="shared" si="1"/>
        <v>130</v>
      </c>
      <c r="H13" s="10">
        <f t="shared" si="1"/>
        <v>15</v>
      </c>
      <c r="I13" s="10">
        <f t="shared" si="1"/>
        <v>41</v>
      </c>
      <c r="J13" s="10">
        <f t="shared" si="1"/>
        <v>17</v>
      </c>
      <c r="K13" s="10">
        <f t="shared" si="1"/>
        <v>176</v>
      </c>
      <c r="L13" s="11">
        <f t="shared" si="1"/>
        <v>14</v>
      </c>
      <c r="M13" s="18">
        <f t="shared" si="0"/>
        <v>455</v>
      </c>
      <c r="N13" s="70">
        <f>M14/M13</f>
        <v>0.83736263736263739</v>
      </c>
      <c r="O13" s="72">
        <v>0.8</v>
      </c>
    </row>
    <row r="14" spans="1:18" s="12" customFormat="1" ht="15" customHeight="1" thickBot="1">
      <c r="A14" s="106"/>
      <c r="B14" s="90"/>
      <c r="C14" s="42" t="s">
        <v>8</v>
      </c>
      <c r="D14" s="20">
        <f>SUM(D8,D10,D12)</f>
        <v>5</v>
      </c>
      <c r="E14" s="21">
        <f t="shared" ref="E14:L14" si="2">SUM(E8,E10,E12)</f>
        <v>6</v>
      </c>
      <c r="F14" s="21">
        <f t="shared" si="2"/>
        <v>3</v>
      </c>
      <c r="G14" s="21">
        <f t="shared" si="2"/>
        <v>259</v>
      </c>
      <c r="H14" s="21">
        <f t="shared" si="2"/>
        <v>15</v>
      </c>
      <c r="I14" s="21">
        <f t="shared" si="2"/>
        <v>42</v>
      </c>
      <c r="J14" s="21">
        <f t="shared" si="2"/>
        <v>36</v>
      </c>
      <c r="K14" s="21">
        <f t="shared" si="2"/>
        <v>0</v>
      </c>
      <c r="L14" s="22">
        <f t="shared" si="2"/>
        <v>15</v>
      </c>
      <c r="M14" s="33">
        <f t="shared" si="0"/>
        <v>381</v>
      </c>
      <c r="N14" s="91"/>
      <c r="O14" s="73"/>
    </row>
    <row r="15" spans="1:18" s="12" customFormat="1" ht="15" customHeight="1">
      <c r="A15" s="77">
        <v>27</v>
      </c>
      <c r="B15" s="68" t="s">
        <v>6</v>
      </c>
      <c r="C15" s="34" t="s">
        <v>7</v>
      </c>
      <c r="D15" s="35">
        <v>1</v>
      </c>
      <c r="E15" s="36"/>
      <c r="F15" s="36">
        <v>1</v>
      </c>
      <c r="G15" s="36">
        <v>8</v>
      </c>
      <c r="H15" s="36">
        <v>12</v>
      </c>
      <c r="I15" s="36">
        <v>7</v>
      </c>
      <c r="J15" s="46">
        <v>8</v>
      </c>
      <c r="K15" s="46">
        <v>152</v>
      </c>
      <c r="L15" s="37">
        <v>1</v>
      </c>
      <c r="M15" s="38">
        <f t="shared" si="0"/>
        <v>190</v>
      </c>
      <c r="N15" s="76">
        <f>M16/M15</f>
        <v>0.3</v>
      </c>
      <c r="O15" s="58">
        <v>0.41</v>
      </c>
    </row>
    <row r="16" spans="1:18" s="12" customFormat="1" ht="15" customHeight="1">
      <c r="A16" s="78"/>
      <c r="B16" s="69"/>
      <c r="C16" s="43" t="s">
        <v>8</v>
      </c>
      <c r="D16" s="13">
        <v>1</v>
      </c>
      <c r="E16" s="14"/>
      <c r="F16" s="14"/>
      <c r="G16" s="14">
        <v>26</v>
      </c>
      <c r="H16" s="14">
        <v>12</v>
      </c>
      <c r="I16" s="14">
        <v>8</v>
      </c>
      <c r="J16" s="44">
        <v>1</v>
      </c>
      <c r="K16" s="44">
        <v>7</v>
      </c>
      <c r="L16" s="15">
        <v>2</v>
      </c>
      <c r="M16" s="23">
        <f t="shared" si="0"/>
        <v>57</v>
      </c>
      <c r="N16" s="75"/>
      <c r="O16" s="59"/>
    </row>
    <row r="17" spans="1:18" s="12" customFormat="1" ht="15" customHeight="1">
      <c r="A17" s="78"/>
      <c r="B17" s="52" t="s">
        <v>9</v>
      </c>
      <c r="C17" s="17" t="s">
        <v>7</v>
      </c>
      <c r="D17" s="13"/>
      <c r="E17" s="14">
        <v>1</v>
      </c>
      <c r="F17" s="14">
        <v>1</v>
      </c>
      <c r="G17" s="14">
        <v>13</v>
      </c>
      <c r="H17" s="14">
        <v>2</v>
      </c>
      <c r="I17" s="14">
        <v>15</v>
      </c>
      <c r="J17" s="44">
        <v>8</v>
      </c>
      <c r="K17" s="44"/>
      <c r="L17" s="15">
        <v>1</v>
      </c>
      <c r="M17" s="23">
        <f t="shared" si="0"/>
        <v>41</v>
      </c>
      <c r="N17" s="74">
        <f>M18/M17</f>
        <v>1.3414634146341464</v>
      </c>
      <c r="O17" s="63">
        <v>1.22</v>
      </c>
    </row>
    <row r="18" spans="1:18" s="12" customFormat="1" ht="15" customHeight="1">
      <c r="A18" s="78"/>
      <c r="B18" s="52"/>
      <c r="C18" s="43" t="s">
        <v>8</v>
      </c>
      <c r="D18" s="13"/>
      <c r="E18" s="14"/>
      <c r="F18" s="14"/>
      <c r="G18" s="14">
        <v>28</v>
      </c>
      <c r="H18" s="14">
        <v>2</v>
      </c>
      <c r="I18" s="14">
        <v>15</v>
      </c>
      <c r="J18" s="44">
        <v>9</v>
      </c>
      <c r="K18" s="44"/>
      <c r="L18" s="15">
        <v>1</v>
      </c>
      <c r="M18" s="23">
        <f t="shared" si="0"/>
        <v>55</v>
      </c>
      <c r="N18" s="75"/>
      <c r="O18" s="59"/>
    </row>
    <row r="19" spans="1:18" s="12" customFormat="1" ht="15" customHeight="1">
      <c r="A19" s="78"/>
      <c r="B19" s="52" t="s">
        <v>10</v>
      </c>
      <c r="C19" s="17" t="s">
        <v>7</v>
      </c>
      <c r="D19" s="13">
        <v>16</v>
      </c>
      <c r="E19" s="14">
        <v>21</v>
      </c>
      <c r="F19" s="14">
        <v>21</v>
      </c>
      <c r="G19" s="14">
        <v>92</v>
      </c>
      <c r="H19" s="14"/>
      <c r="I19" s="14">
        <v>31</v>
      </c>
      <c r="J19" s="44">
        <v>4</v>
      </c>
      <c r="K19" s="44">
        <v>42</v>
      </c>
      <c r="L19" s="15">
        <v>9</v>
      </c>
      <c r="M19" s="23">
        <f t="shared" si="0"/>
        <v>236</v>
      </c>
      <c r="N19" s="74">
        <f>M20/M19</f>
        <v>0.86440677966101698</v>
      </c>
      <c r="O19" s="63">
        <v>1.19</v>
      </c>
    </row>
    <row r="20" spans="1:18" s="12" customFormat="1" ht="15" customHeight="1">
      <c r="A20" s="78"/>
      <c r="B20" s="53"/>
      <c r="C20" s="42" t="s">
        <v>8</v>
      </c>
      <c r="D20" s="20">
        <v>14</v>
      </c>
      <c r="E20" s="21">
        <v>9</v>
      </c>
      <c r="F20" s="21"/>
      <c r="G20" s="21">
        <v>144</v>
      </c>
      <c r="H20" s="21"/>
      <c r="I20" s="21">
        <v>31</v>
      </c>
      <c r="J20" s="45">
        <v>3</v>
      </c>
      <c r="K20" s="45"/>
      <c r="L20" s="22">
        <v>3</v>
      </c>
      <c r="M20" s="24">
        <f t="shared" si="0"/>
        <v>204</v>
      </c>
      <c r="N20" s="91"/>
      <c r="O20" s="64"/>
    </row>
    <row r="21" spans="1:18" s="12" customFormat="1" ht="15" customHeight="1">
      <c r="A21" s="78"/>
      <c r="B21" s="54" t="s">
        <v>0</v>
      </c>
      <c r="C21" s="16" t="s">
        <v>7</v>
      </c>
      <c r="D21" s="9">
        <f>SUM(D15,D17,D19)</f>
        <v>17</v>
      </c>
      <c r="E21" s="10">
        <f t="shared" ref="E21:L21" si="3">SUM(E15,E17,E19)</f>
        <v>22</v>
      </c>
      <c r="F21" s="10">
        <f t="shared" si="3"/>
        <v>23</v>
      </c>
      <c r="G21" s="10">
        <f t="shared" si="3"/>
        <v>113</v>
      </c>
      <c r="H21" s="10">
        <f t="shared" si="3"/>
        <v>14</v>
      </c>
      <c r="I21" s="10">
        <f t="shared" si="3"/>
        <v>53</v>
      </c>
      <c r="J21" s="10">
        <f t="shared" si="3"/>
        <v>20</v>
      </c>
      <c r="K21" s="10">
        <f t="shared" si="3"/>
        <v>194</v>
      </c>
      <c r="L21" s="11">
        <f t="shared" si="3"/>
        <v>11</v>
      </c>
      <c r="M21" s="18">
        <f t="shared" si="0"/>
        <v>467</v>
      </c>
      <c r="N21" s="70">
        <f>M22/M21</f>
        <v>0.67665952890792291</v>
      </c>
      <c r="O21" s="72">
        <v>0.78</v>
      </c>
    </row>
    <row r="22" spans="1:18" s="12" customFormat="1" ht="15" customHeight="1" thickBot="1">
      <c r="A22" s="79"/>
      <c r="B22" s="55"/>
      <c r="C22" s="41" t="s">
        <v>8</v>
      </c>
      <c r="D22" s="25">
        <f>SUM(D16,D18,D20)</f>
        <v>15</v>
      </c>
      <c r="E22" s="26">
        <f t="shared" ref="E22:L22" si="4">SUM(E16,E18,E20)</f>
        <v>9</v>
      </c>
      <c r="F22" s="26">
        <f t="shared" si="4"/>
        <v>0</v>
      </c>
      <c r="G22" s="26">
        <f t="shared" si="4"/>
        <v>198</v>
      </c>
      <c r="H22" s="26">
        <f t="shared" si="4"/>
        <v>14</v>
      </c>
      <c r="I22" s="26">
        <f t="shared" si="4"/>
        <v>54</v>
      </c>
      <c r="J22" s="26">
        <f t="shared" si="4"/>
        <v>13</v>
      </c>
      <c r="K22" s="26">
        <f t="shared" si="4"/>
        <v>7</v>
      </c>
      <c r="L22" s="27">
        <f t="shared" si="4"/>
        <v>6</v>
      </c>
      <c r="M22" s="28">
        <f t="shared" si="0"/>
        <v>316</v>
      </c>
      <c r="N22" s="71"/>
      <c r="O22" s="73"/>
    </row>
    <row r="23" spans="1:18" s="12" customFormat="1" ht="15" customHeight="1">
      <c r="A23" s="77">
        <v>28</v>
      </c>
      <c r="B23" s="68" t="s">
        <v>6</v>
      </c>
      <c r="C23" s="34" t="s">
        <v>7</v>
      </c>
      <c r="D23" s="35"/>
      <c r="E23" s="36">
        <v>1</v>
      </c>
      <c r="F23" s="36">
        <v>1</v>
      </c>
      <c r="G23" s="36">
        <v>6</v>
      </c>
      <c r="H23" s="36">
        <v>9</v>
      </c>
      <c r="I23" s="36">
        <v>5</v>
      </c>
      <c r="J23" s="46">
        <v>8</v>
      </c>
      <c r="K23" s="46">
        <v>132</v>
      </c>
      <c r="L23" s="37"/>
      <c r="M23" s="38">
        <f t="shared" ref="M23:M30" si="5">SUM(D23:L23)</f>
        <v>162</v>
      </c>
      <c r="N23" s="56">
        <f>M24/M23</f>
        <v>0.43209876543209874</v>
      </c>
      <c r="O23" s="58">
        <v>0.37</v>
      </c>
    </row>
    <row r="24" spans="1:18" s="12" customFormat="1" ht="15" customHeight="1">
      <c r="A24" s="78"/>
      <c r="B24" s="69"/>
      <c r="C24" s="43" t="s">
        <v>8</v>
      </c>
      <c r="D24" s="13"/>
      <c r="E24" s="14"/>
      <c r="F24" s="14"/>
      <c r="G24" s="14">
        <v>49</v>
      </c>
      <c r="H24" s="14">
        <v>10</v>
      </c>
      <c r="I24" s="14">
        <v>8</v>
      </c>
      <c r="J24" s="44">
        <v>3</v>
      </c>
      <c r="K24" s="44"/>
      <c r="L24" s="15"/>
      <c r="M24" s="23">
        <f t="shared" si="5"/>
        <v>70</v>
      </c>
      <c r="N24" s="57"/>
      <c r="O24" s="59"/>
    </row>
    <row r="25" spans="1:18" s="12" customFormat="1" ht="15" customHeight="1">
      <c r="A25" s="78"/>
      <c r="B25" s="52" t="s">
        <v>9</v>
      </c>
      <c r="C25" s="17" t="s">
        <v>7</v>
      </c>
      <c r="D25" s="13"/>
      <c r="E25" s="14">
        <v>2</v>
      </c>
      <c r="F25" s="14"/>
      <c r="G25" s="14">
        <v>6</v>
      </c>
      <c r="H25" s="14"/>
      <c r="I25" s="14">
        <v>12</v>
      </c>
      <c r="J25" s="44">
        <v>1</v>
      </c>
      <c r="K25" s="44"/>
      <c r="L25" s="15"/>
      <c r="M25" s="23">
        <f t="shared" si="5"/>
        <v>21</v>
      </c>
      <c r="N25" s="60">
        <f>M26/M25</f>
        <v>1.0952380952380953</v>
      </c>
      <c r="O25" s="63">
        <v>1.17</v>
      </c>
    </row>
    <row r="26" spans="1:18" s="12" customFormat="1" ht="15" customHeight="1">
      <c r="A26" s="78"/>
      <c r="B26" s="52"/>
      <c r="C26" s="43" t="s">
        <v>8</v>
      </c>
      <c r="D26" s="13"/>
      <c r="E26" s="14"/>
      <c r="F26" s="14"/>
      <c r="G26" s="14">
        <v>11</v>
      </c>
      <c r="H26" s="14"/>
      <c r="I26" s="14">
        <v>12</v>
      </c>
      <c r="J26" s="44"/>
      <c r="K26" s="44"/>
      <c r="L26" s="15"/>
      <c r="M26" s="23">
        <f t="shared" si="5"/>
        <v>23</v>
      </c>
      <c r="N26" s="57"/>
      <c r="O26" s="59"/>
    </row>
    <row r="27" spans="1:18" s="12" customFormat="1" ht="15" customHeight="1">
      <c r="A27" s="78"/>
      <c r="B27" s="52" t="s">
        <v>10</v>
      </c>
      <c r="C27" s="17" t="s">
        <v>7</v>
      </c>
      <c r="D27" s="13">
        <v>24</v>
      </c>
      <c r="E27" s="14">
        <v>19</v>
      </c>
      <c r="F27" s="14">
        <v>16</v>
      </c>
      <c r="G27" s="14">
        <v>85</v>
      </c>
      <c r="H27" s="14"/>
      <c r="I27" s="14">
        <v>23</v>
      </c>
      <c r="J27" s="44">
        <v>1</v>
      </c>
      <c r="K27" s="44">
        <v>38</v>
      </c>
      <c r="L27" s="15">
        <v>2</v>
      </c>
      <c r="M27" s="23">
        <f t="shared" si="5"/>
        <v>208</v>
      </c>
      <c r="N27" s="60">
        <f>M28/M27</f>
        <v>0.85096153846153844</v>
      </c>
      <c r="O27" s="63">
        <v>1.21</v>
      </c>
    </row>
    <row r="28" spans="1:18" s="12" customFormat="1" ht="15" customHeight="1">
      <c r="A28" s="78"/>
      <c r="B28" s="53"/>
      <c r="C28" s="42" t="s">
        <v>8</v>
      </c>
      <c r="D28" s="20">
        <v>11</v>
      </c>
      <c r="E28" s="21">
        <v>4</v>
      </c>
      <c r="F28" s="21"/>
      <c r="G28" s="21">
        <v>135</v>
      </c>
      <c r="H28" s="21"/>
      <c r="I28" s="21">
        <v>25</v>
      </c>
      <c r="J28" s="45">
        <v>1</v>
      </c>
      <c r="K28" s="45"/>
      <c r="L28" s="22">
        <v>1</v>
      </c>
      <c r="M28" s="24">
        <f t="shared" si="5"/>
        <v>177</v>
      </c>
      <c r="N28" s="67"/>
      <c r="O28" s="64"/>
    </row>
    <row r="29" spans="1:18" s="12" customFormat="1" ht="15" customHeight="1">
      <c r="A29" s="78"/>
      <c r="B29" s="54" t="s">
        <v>0</v>
      </c>
      <c r="C29" s="16" t="s">
        <v>7</v>
      </c>
      <c r="D29" s="9">
        <f t="shared" ref="D29:L29" si="6">SUM(D23,D25,D27)</f>
        <v>24</v>
      </c>
      <c r="E29" s="10">
        <f t="shared" si="6"/>
        <v>22</v>
      </c>
      <c r="F29" s="10">
        <f t="shared" si="6"/>
        <v>17</v>
      </c>
      <c r="G29" s="10">
        <f t="shared" si="6"/>
        <v>97</v>
      </c>
      <c r="H29" s="10">
        <f t="shared" si="6"/>
        <v>9</v>
      </c>
      <c r="I29" s="10">
        <f t="shared" si="6"/>
        <v>40</v>
      </c>
      <c r="J29" s="10">
        <f t="shared" si="6"/>
        <v>10</v>
      </c>
      <c r="K29" s="10">
        <f t="shared" si="6"/>
        <v>170</v>
      </c>
      <c r="L29" s="11">
        <f t="shared" si="6"/>
        <v>2</v>
      </c>
      <c r="M29" s="18">
        <f t="shared" si="5"/>
        <v>391</v>
      </c>
      <c r="N29" s="65">
        <f>M30/M29</f>
        <v>0.69053708439897699</v>
      </c>
      <c r="O29" s="61">
        <v>0.75</v>
      </c>
    </row>
    <row r="30" spans="1:18" s="12" customFormat="1" ht="15" customHeight="1" thickBot="1">
      <c r="A30" s="79"/>
      <c r="B30" s="55"/>
      <c r="C30" s="41" t="s">
        <v>8</v>
      </c>
      <c r="D30" s="25">
        <f t="shared" ref="D30:L30" si="7">SUM(D24,D26,D28)</f>
        <v>11</v>
      </c>
      <c r="E30" s="26">
        <f t="shared" si="7"/>
        <v>4</v>
      </c>
      <c r="F30" s="26">
        <f t="shared" si="7"/>
        <v>0</v>
      </c>
      <c r="G30" s="26">
        <f t="shared" si="7"/>
        <v>195</v>
      </c>
      <c r="H30" s="26">
        <f t="shared" si="7"/>
        <v>10</v>
      </c>
      <c r="I30" s="26">
        <f t="shared" si="7"/>
        <v>45</v>
      </c>
      <c r="J30" s="26">
        <f t="shared" si="7"/>
        <v>4</v>
      </c>
      <c r="K30" s="26">
        <f t="shared" si="7"/>
        <v>0</v>
      </c>
      <c r="L30" s="27">
        <f t="shared" si="7"/>
        <v>1</v>
      </c>
      <c r="M30" s="28">
        <f t="shared" si="5"/>
        <v>270</v>
      </c>
      <c r="N30" s="66"/>
      <c r="O30" s="62"/>
    </row>
    <row r="31" spans="1:18" s="12" customFormat="1" ht="15" customHeight="1">
      <c r="A31" s="77">
        <v>29</v>
      </c>
      <c r="B31" s="68" t="s">
        <v>6</v>
      </c>
      <c r="C31" s="34" t="s">
        <v>7</v>
      </c>
      <c r="D31" s="35">
        <v>1</v>
      </c>
      <c r="E31" s="36"/>
      <c r="F31" s="36">
        <v>3</v>
      </c>
      <c r="G31" s="36">
        <v>3</v>
      </c>
      <c r="H31" s="36">
        <v>5</v>
      </c>
      <c r="I31" s="36">
        <v>4</v>
      </c>
      <c r="J31" s="46">
        <v>8</v>
      </c>
      <c r="K31" s="46">
        <v>159</v>
      </c>
      <c r="L31" s="37">
        <v>1</v>
      </c>
      <c r="M31" s="38">
        <f t="shared" ref="M31:M38" si="8">SUM(D31:L31)</f>
        <v>184</v>
      </c>
      <c r="N31" s="56">
        <f>M32/M31</f>
        <v>0.11413043478260869</v>
      </c>
      <c r="O31" s="58">
        <v>0.40745953553835329</v>
      </c>
      <c r="R31" s="19"/>
    </row>
    <row r="32" spans="1:18" s="12" customFormat="1" ht="15" customHeight="1">
      <c r="A32" s="78"/>
      <c r="B32" s="69"/>
      <c r="C32" s="43" t="s">
        <v>8</v>
      </c>
      <c r="D32" s="13"/>
      <c r="E32" s="14"/>
      <c r="F32" s="14"/>
      <c r="G32" s="14">
        <v>8</v>
      </c>
      <c r="H32" s="14">
        <v>7</v>
      </c>
      <c r="I32" s="14">
        <v>4</v>
      </c>
      <c r="J32" s="44">
        <v>2</v>
      </c>
      <c r="K32" s="44"/>
      <c r="L32" s="15"/>
      <c r="M32" s="23">
        <f t="shared" si="8"/>
        <v>21</v>
      </c>
      <c r="N32" s="57"/>
      <c r="O32" s="59"/>
    </row>
    <row r="33" spans="1:18" s="12" customFormat="1" ht="15" customHeight="1">
      <c r="A33" s="78"/>
      <c r="B33" s="52" t="s">
        <v>9</v>
      </c>
      <c r="C33" s="17" t="s">
        <v>7</v>
      </c>
      <c r="D33" s="13">
        <v>1</v>
      </c>
      <c r="E33" s="14"/>
      <c r="F33" s="14"/>
      <c r="G33" s="14">
        <v>10</v>
      </c>
      <c r="H33" s="14"/>
      <c r="I33" s="14">
        <v>12</v>
      </c>
      <c r="J33" s="44">
        <v>4</v>
      </c>
      <c r="K33" s="44"/>
      <c r="L33" s="15"/>
      <c r="M33" s="23">
        <f t="shared" si="8"/>
        <v>27</v>
      </c>
      <c r="N33" s="60">
        <f>M34/M33</f>
        <v>1.2222222222222223</v>
      </c>
      <c r="O33" s="63">
        <v>1.1599297012302285</v>
      </c>
    </row>
    <row r="34" spans="1:18" s="12" customFormat="1" ht="15" customHeight="1">
      <c r="A34" s="78"/>
      <c r="B34" s="52"/>
      <c r="C34" s="43" t="s">
        <v>8</v>
      </c>
      <c r="D34" s="13">
        <v>2</v>
      </c>
      <c r="E34" s="14"/>
      <c r="F34" s="14"/>
      <c r="G34" s="14">
        <v>15</v>
      </c>
      <c r="H34" s="14"/>
      <c r="I34" s="14">
        <v>12</v>
      </c>
      <c r="J34" s="44">
        <v>4</v>
      </c>
      <c r="K34" s="44"/>
      <c r="L34" s="15"/>
      <c r="M34" s="23">
        <f t="shared" si="8"/>
        <v>33</v>
      </c>
      <c r="N34" s="57"/>
      <c r="O34" s="59"/>
    </row>
    <row r="35" spans="1:18" s="12" customFormat="1" ht="15" customHeight="1">
      <c r="A35" s="78"/>
      <c r="B35" s="52" t="s">
        <v>10</v>
      </c>
      <c r="C35" s="17" t="s">
        <v>7</v>
      </c>
      <c r="D35" s="13">
        <v>25</v>
      </c>
      <c r="E35" s="14">
        <v>13</v>
      </c>
      <c r="F35" s="14">
        <v>17</v>
      </c>
      <c r="G35" s="14">
        <v>81</v>
      </c>
      <c r="H35" s="14"/>
      <c r="I35" s="14">
        <v>33</v>
      </c>
      <c r="J35" s="44">
        <v>6</v>
      </c>
      <c r="K35" s="44">
        <v>37</v>
      </c>
      <c r="L35" s="15">
        <v>14</v>
      </c>
      <c r="M35" s="23">
        <f t="shared" si="8"/>
        <v>226</v>
      </c>
      <c r="N35" s="60">
        <f>M36/M35</f>
        <v>1.0353982300884956</v>
      </c>
      <c r="O35" s="63">
        <v>1.1140443505807813</v>
      </c>
    </row>
    <row r="36" spans="1:18" s="12" customFormat="1" ht="15" customHeight="1">
      <c r="A36" s="78"/>
      <c r="B36" s="53"/>
      <c r="C36" s="42" t="s">
        <v>8</v>
      </c>
      <c r="D36" s="20">
        <v>18</v>
      </c>
      <c r="E36" s="21">
        <v>7</v>
      </c>
      <c r="F36" s="21">
        <v>7</v>
      </c>
      <c r="G36" s="21">
        <v>148</v>
      </c>
      <c r="H36" s="21"/>
      <c r="I36" s="21">
        <v>34</v>
      </c>
      <c r="J36" s="45">
        <v>7</v>
      </c>
      <c r="K36" s="45"/>
      <c r="L36" s="22">
        <v>13</v>
      </c>
      <c r="M36" s="24">
        <f t="shared" si="8"/>
        <v>234</v>
      </c>
      <c r="N36" s="67"/>
      <c r="O36" s="64"/>
    </row>
    <row r="37" spans="1:18" s="12" customFormat="1" ht="15" customHeight="1">
      <c r="A37" s="78"/>
      <c r="B37" s="54" t="s">
        <v>0</v>
      </c>
      <c r="C37" s="16" t="s">
        <v>7</v>
      </c>
      <c r="D37" s="9">
        <f t="shared" ref="D37:L37" si="9">SUM(D31,D33,D35)</f>
        <v>27</v>
      </c>
      <c r="E37" s="10">
        <f t="shared" si="9"/>
        <v>13</v>
      </c>
      <c r="F37" s="10">
        <f t="shared" si="9"/>
        <v>20</v>
      </c>
      <c r="G37" s="10">
        <f t="shared" si="9"/>
        <v>94</v>
      </c>
      <c r="H37" s="10">
        <f t="shared" si="9"/>
        <v>5</v>
      </c>
      <c r="I37" s="10">
        <f t="shared" si="9"/>
        <v>49</v>
      </c>
      <c r="J37" s="10">
        <f t="shared" si="9"/>
        <v>18</v>
      </c>
      <c r="K37" s="10">
        <f t="shared" si="9"/>
        <v>196</v>
      </c>
      <c r="L37" s="11">
        <f t="shared" si="9"/>
        <v>15</v>
      </c>
      <c r="M37" s="18">
        <f t="shared" si="8"/>
        <v>437</v>
      </c>
      <c r="N37" s="65">
        <f>M38/M37</f>
        <v>0.65903890160183065</v>
      </c>
      <c r="O37" s="61">
        <v>0.74043355325164939</v>
      </c>
    </row>
    <row r="38" spans="1:18" s="12" customFormat="1" ht="15" customHeight="1" thickBot="1">
      <c r="A38" s="79"/>
      <c r="B38" s="55"/>
      <c r="C38" s="41" t="s">
        <v>8</v>
      </c>
      <c r="D38" s="25">
        <f t="shared" ref="D38:L38" si="10">SUM(D32,D34,D36)</f>
        <v>20</v>
      </c>
      <c r="E38" s="26">
        <f t="shared" si="10"/>
        <v>7</v>
      </c>
      <c r="F38" s="26">
        <f t="shared" si="10"/>
        <v>7</v>
      </c>
      <c r="G38" s="26">
        <f t="shared" si="10"/>
        <v>171</v>
      </c>
      <c r="H38" s="26">
        <f t="shared" si="10"/>
        <v>7</v>
      </c>
      <c r="I38" s="26">
        <f t="shared" si="10"/>
        <v>50</v>
      </c>
      <c r="J38" s="26">
        <f t="shared" si="10"/>
        <v>13</v>
      </c>
      <c r="K38" s="26">
        <f t="shared" si="10"/>
        <v>0</v>
      </c>
      <c r="L38" s="27">
        <f t="shared" si="10"/>
        <v>13</v>
      </c>
      <c r="M38" s="28">
        <f t="shared" si="8"/>
        <v>288</v>
      </c>
      <c r="N38" s="66"/>
      <c r="O38" s="62"/>
      <c r="R38" s="39"/>
    </row>
    <row r="39" spans="1:18" s="12" customFormat="1" ht="15" customHeight="1">
      <c r="A39" s="77">
        <v>30</v>
      </c>
      <c r="B39" s="68" t="s">
        <v>6</v>
      </c>
      <c r="C39" s="34" t="s">
        <v>7</v>
      </c>
      <c r="D39" s="35">
        <v>3</v>
      </c>
      <c r="E39" s="36">
        <v>1</v>
      </c>
      <c r="F39" s="36">
        <v>1</v>
      </c>
      <c r="G39" s="36">
        <v>8</v>
      </c>
      <c r="H39" s="36">
        <v>11</v>
      </c>
      <c r="I39" s="36">
        <v>6</v>
      </c>
      <c r="J39" s="46">
        <v>12</v>
      </c>
      <c r="K39" s="46">
        <v>182</v>
      </c>
      <c r="L39" s="37"/>
      <c r="M39" s="38">
        <f t="shared" ref="M39:M46" si="11">SUM(D39:L39)</f>
        <v>224</v>
      </c>
      <c r="N39" s="56">
        <f>M40/M39</f>
        <v>0.21428571428571427</v>
      </c>
      <c r="O39" s="58">
        <f>B55</f>
        <v>0.32005401755570562</v>
      </c>
      <c r="R39" s="39"/>
    </row>
    <row r="40" spans="1:18" s="12" customFormat="1" ht="15" customHeight="1">
      <c r="A40" s="78"/>
      <c r="B40" s="69"/>
      <c r="C40" s="43" t="s">
        <v>8</v>
      </c>
      <c r="D40" s="13">
        <v>1</v>
      </c>
      <c r="E40" s="14"/>
      <c r="F40" s="14"/>
      <c r="G40" s="14">
        <v>15</v>
      </c>
      <c r="H40" s="14">
        <v>21</v>
      </c>
      <c r="I40" s="14">
        <v>7</v>
      </c>
      <c r="J40" s="44">
        <v>4</v>
      </c>
      <c r="K40" s="44"/>
      <c r="L40" s="15"/>
      <c r="M40" s="23">
        <f t="shared" si="11"/>
        <v>48</v>
      </c>
      <c r="N40" s="57"/>
      <c r="O40" s="59"/>
      <c r="R40" s="39"/>
    </row>
    <row r="41" spans="1:18" s="12" customFormat="1" ht="15" customHeight="1">
      <c r="A41" s="78"/>
      <c r="B41" s="52" t="s">
        <v>9</v>
      </c>
      <c r="C41" s="17" t="s">
        <v>7</v>
      </c>
      <c r="D41" s="13">
        <v>1</v>
      </c>
      <c r="E41" s="14">
        <v>2</v>
      </c>
      <c r="F41" s="14"/>
      <c r="G41" s="14">
        <v>6</v>
      </c>
      <c r="H41" s="14">
        <v>2</v>
      </c>
      <c r="I41" s="14">
        <v>10</v>
      </c>
      <c r="J41" s="44">
        <v>1</v>
      </c>
      <c r="K41" s="44"/>
      <c r="L41" s="15">
        <v>1</v>
      </c>
      <c r="M41" s="23">
        <f t="shared" si="11"/>
        <v>23</v>
      </c>
      <c r="N41" s="60">
        <f>M42/M41</f>
        <v>1.2608695652173914</v>
      </c>
      <c r="O41" s="63">
        <f>C55</f>
        <v>1.1388400702987698</v>
      </c>
      <c r="R41" s="39"/>
    </row>
    <row r="42" spans="1:18" s="12" customFormat="1" ht="15" customHeight="1">
      <c r="A42" s="78"/>
      <c r="B42" s="52"/>
      <c r="C42" s="43" t="s">
        <v>8</v>
      </c>
      <c r="D42" s="13">
        <v>1</v>
      </c>
      <c r="E42" s="14">
        <v>1</v>
      </c>
      <c r="F42" s="14"/>
      <c r="G42" s="14">
        <v>14</v>
      </c>
      <c r="H42" s="14">
        <v>2</v>
      </c>
      <c r="I42" s="14">
        <v>10</v>
      </c>
      <c r="J42" s="44"/>
      <c r="K42" s="44"/>
      <c r="L42" s="15">
        <v>1</v>
      </c>
      <c r="M42" s="23">
        <f t="shared" si="11"/>
        <v>29</v>
      </c>
      <c r="N42" s="57"/>
      <c r="O42" s="59"/>
      <c r="R42" s="39"/>
    </row>
    <row r="43" spans="1:18" s="12" customFormat="1" ht="15" customHeight="1">
      <c r="A43" s="78"/>
      <c r="B43" s="52" t="s">
        <v>10</v>
      </c>
      <c r="C43" s="17" t="s">
        <v>7</v>
      </c>
      <c r="D43" s="13">
        <v>18</v>
      </c>
      <c r="E43" s="14">
        <v>9</v>
      </c>
      <c r="F43" s="14">
        <v>23</v>
      </c>
      <c r="G43" s="14">
        <v>81</v>
      </c>
      <c r="H43" s="14"/>
      <c r="I43" s="14">
        <v>28</v>
      </c>
      <c r="J43" s="44">
        <v>16</v>
      </c>
      <c r="K43" s="44">
        <v>59</v>
      </c>
      <c r="L43" s="15">
        <v>13</v>
      </c>
      <c r="M43" s="23">
        <f t="shared" si="11"/>
        <v>247</v>
      </c>
      <c r="N43" s="60">
        <f>M44/M43</f>
        <v>0.88259109311740891</v>
      </c>
      <c r="O43" s="63">
        <f>D55</f>
        <v>1.0333680917622523</v>
      </c>
      <c r="R43" s="39"/>
    </row>
    <row r="44" spans="1:18" s="12" customFormat="1" ht="15" customHeight="1">
      <c r="A44" s="78"/>
      <c r="B44" s="53"/>
      <c r="C44" s="42" t="s">
        <v>8</v>
      </c>
      <c r="D44" s="20">
        <v>4</v>
      </c>
      <c r="E44" s="21">
        <v>6</v>
      </c>
      <c r="F44" s="21">
        <v>2</v>
      </c>
      <c r="G44" s="21">
        <v>161</v>
      </c>
      <c r="H44" s="21"/>
      <c r="I44" s="21">
        <v>28</v>
      </c>
      <c r="J44" s="45">
        <v>9</v>
      </c>
      <c r="K44" s="45">
        <v>2</v>
      </c>
      <c r="L44" s="22">
        <v>6</v>
      </c>
      <c r="M44" s="24">
        <f t="shared" si="11"/>
        <v>218</v>
      </c>
      <c r="N44" s="67"/>
      <c r="O44" s="64"/>
      <c r="R44" s="39"/>
    </row>
    <row r="45" spans="1:18" s="12" customFormat="1" ht="15" customHeight="1">
      <c r="A45" s="78"/>
      <c r="B45" s="54" t="s">
        <v>0</v>
      </c>
      <c r="C45" s="16" t="s">
        <v>7</v>
      </c>
      <c r="D45" s="9">
        <f t="shared" ref="D45:L45" si="12">SUM(D39,D41,D43)</f>
        <v>22</v>
      </c>
      <c r="E45" s="10">
        <f t="shared" si="12"/>
        <v>12</v>
      </c>
      <c r="F45" s="10">
        <f t="shared" si="12"/>
        <v>24</v>
      </c>
      <c r="G45" s="10">
        <f t="shared" si="12"/>
        <v>95</v>
      </c>
      <c r="H45" s="10">
        <f t="shared" si="12"/>
        <v>13</v>
      </c>
      <c r="I45" s="10">
        <f t="shared" si="12"/>
        <v>44</v>
      </c>
      <c r="J45" s="10">
        <f t="shared" si="12"/>
        <v>29</v>
      </c>
      <c r="K45" s="10">
        <f t="shared" si="12"/>
        <v>241</v>
      </c>
      <c r="L45" s="11">
        <f t="shared" si="12"/>
        <v>14</v>
      </c>
      <c r="M45" s="18">
        <f t="shared" si="11"/>
        <v>494</v>
      </c>
      <c r="N45" s="65">
        <f>M46/M45</f>
        <v>0.59716599190283404</v>
      </c>
      <c r="O45" s="61">
        <f>E55</f>
        <v>0.65663424481556254</v>
      </c>
      <c r="R45" s="39"/>
    </row>
    <row r="46" spans="1:18" s="12" customFormat="1" ht="15" customHeight="1" thickBot="1">
      <c r="A46" s="79"/>
      <c r="B46" s="55"/>
      <c r="C46" s="41" t="s">
        <v>8</v>
      </c>
      <c r="D46" s="25">
        <f t="shared" ref="D46:L46" si="13">SUM(D40,D42,D44)</f>
        <v>6</v>
      </c>
      <c r="E46" s="26">
        <f t="shared" si="13"/>
        <v>7</v>
      </c>
      <c r="F46" s="26">
        <f t="shared" si="13"/>
        <v>2</v>
      </c>
      <c r="G46" s="26">
        <f t="shared" si="13"/>
        <v>190</v>
      </c>
      <c r="H46" s="26">
        <f t="shared" si="13"/>
        <v>23</v>
      </c>
      <c r="I46" s="26">
        <f t="shared" si="13"/>
        <v>45</v>
      </c>
      <c r="J46" s="26">
        <f t="shared" si="13"/>
        <v>13</v>
      </c>
      <c r="K46" s="26">
        <f t="shared" si="13"/>
        <v>2</v>
      </c>
      <c r="L46" s="27">
        <f t="shared" si="13"/>
        <v>7</v>
      </c>
      <c r="M46" s="28">
        <f t="shared" si="11"/>
        <v>295</v>
      </c>
      <c r="N46" s="66"/>
      <c r="O46" s="62"/>
      <c r="R46" s="39"/>
    </row>
    <row r="47" spans="1:18" ht="14.25" customHeight="1">
      <c r="A47" s="8" t="s">
        <v>11</v>
      </c>
      <c r="B47" s="50"/>
      <c r="C47" s="50"/>
      <c r="D47" s="50"/>
      <c r="E47" s="50"/>
      <c r="F47" s="50"/>
      <c r="G47" s="51"/>
      <c r="H47" s="51"/>
      <c r="I47" s="51"/>
      <c r="J47" s="51"/>
      <c r="K47" s="51"/>
      <c r="L47" s="51"/>
      <c r="M47" s="51"/>
      <c r="N47" s="51"/>
      <c r="O47" s="51"/>
    </row>
    <row r="48" spans="1:18" ht="32.25" customHeight="1">
      <c r="G48" s="49"/>
      <c r="H48" s="49"/>
      <c r="I48" s="2"/>
      <c r="J48" s="40"/>
      <c r="K48" s="40"/>
      <c r="L48" s="2"/>
      <c r="M48" s="2"/>
      <c r="N48" s="2"/>
      <c r="O48" s="2"/>
    </row>
    <row r="49" spans="1:15">
      <c r="A49" s="4"/>
      <c r="B49" s="5"/>
      <c r="C49" s="5" t="s">
        <v>12</v>
      </c>
      <c r="D49" s="5"/>
      <c r="G49" s="49"/>
      <c r="H49" s="49"/>
      <c r="I49" s="2"/>
      <c r="J49" s="40"/>
      <c r="K49" s="40"/>
      <c r="L49" s="2"/>
      <c r="M49" s="2"/>
      <c r="N49" s="2"/>
      <c r="O49" s="2"/>
    </row>
    <row r="50" spans="1:15">
      <c r="A50" s="4"/>
      <c r="B50" s="5" t="s">
        <v>18</v>
      </c>
      <c r="C50" s="5" t="s">
        <v>19</v>
      </c>
      <c r="D50" s="5" t="s">
        <v>20</v>
      </c>
      <c r="E50" s="6" t="s">
        <v>13</v>
      </c>
      <c r="H50" t="s">
        <v>23</v>
      </c>
      <c r="M50" s="2"/>
      <c r="N50" s="2"/>
      <c r="O50" s="2"/>
    </row>
    <row r="51" spans="1:15">
      <c r="A51" s="4" t="s">
        <v>15</v>
      </c>
      <c r="B51" s="4">
        <v>2962</v>
      </c>
      <c r="C51" s="4">
        <v>569</v>
      </c>
      <c r="D51" s="4">
        <v>1918</v>
      </c>
      <c r="E51">
        <f>SUM(B51:D51)</f>
        <v>5449</v>
      </c>
      <c r="G51" t="s">
        <v>7</v>
      </c>
      <c r="H51" t="s">
        <v>24</v>
      </c>
      <c r="I51" t="s">
        <v>25</v>
      </c>
      <c r="L51" t="s">
        <v>26</v>
      </c>
      <c r="M51" s="2"/>
      <c r="N51" s="2"/>
      <c r="O51" s="2"/>
    </row>
    <row r="52" spans="1:15">
      <c r="A52" s="4" t="s">
        <v>16</v>
      </c>
      <c r="B52" s="4">
        <v>44</v>
      </c>
      <c r="C52" s="4">
        <v>75</v>
      </c>
      <c r="D52" s="4">
        <v>558</v>
      </c>
      <c r="E52">
        <f>SUM(B52:D52)</f>
        <v>677</v>
      </c>
      <c r="M52" s="2"/>
      <c r="N52" s="2"/>
      <c r="O52" s="2"/>
    </row>
    <row r="53" spans="1:15">
      <c r="A53" s="4" t="s">
        <v>17</v>
      </c>
      <c r="B53" s="4">
        <v>904</v>
      </c>
      <c r="C53" s="4">
        <v>573</v>
      </c>
      <c r="D53" s="4">
        <v>1424</v>
      </c>
      <c r="E53">
        <f>SUM(B53:D53)</f>
        <v>2901</v>
      </c>
      <c r="M53" s="2"/>
      <c r="N53" s="2"/>
      <c r="O53" s="2"/>
    </row>
    <row r="54" spans="1:15">
      <c r="B54">
        <f>SUM(B52:B53)</f>
        <v>948</v>
      </c>
      <c r="C54">
        <f>SUM(C52:C53)</f>
        <v>648</v>
      </c>
      <c r="D54">
        <f>SUM(D52:D53)</f>
        <v>1982</v>
      </c>
      <c r="E54">
        <f>SUM(E52:E53)</f>
        <v>3578</v>
      </c>
      <c r="M54" s="2"/>
      <c r="N54" s="2"/>
      <c r="O54" s="2"/>
    </row>
    <row r="55" spans="1:15">
      <c r="B55" s="7">
        <f>B54/B51</f>
        <v>0.32005401755570562</v>
      </c>
      <c r="C55" s="7">
        <f>C54/C51</f>
        <v>1.1388400702987698</v>
      </c>
      <c r="D55" s="7">
        <f>D54/D51</f>
        <v>1.0333680917622523</v>
      </c>
      <c r="E55" s="7">
        <f>E54/E51</f>
        <v>0.65663424481556254</v>
      </c>
      <c r="M55" s="2"/>
      <c r="N55" s="2"/>
      <c r="O55" s="2"/>
    </row>
    <row r="56" spans="1:15">
      <c r="M56" s="2"/>
      <c r="N56" s="2"/>
      <c r="O56" s="2"/>
    </row>
    <row r="57" spans="1:15">
      <c r="M57" s="2"/>
      <c r="N57" s="2"/>
      <c r="O57" s="2"/>
    </row>
    <row r="58" spans="1:15">
      <c r="D58" s="92"/>
      <c r="E58" s="92"/>
      <c r="M58" s="2"/>
      <c r="N58" s="2"/>
      <c r="O58" s="2"/>
    </row>
    <row r="59" spans="1:15">
      <c r="M59" s="2"/>
      <c r="N59" s="2"/>
      <c r="O59" s="2"/>
    </row>
    <row r="60" spans="1:15">
      <c r="B60" t="s">
        <v>14</v>
      </c>
      <c r="D60" s="93"/>
      <c r="E60" s="93"/>
      <c r="M60" s="2"/>
      <c r="N60" s="2"/>
      <c r="O60" s="2"/>
    </row>
    <row r="61" spans="1:15">
      <c r="G61">
        <f>SUM(G52:G60)</f>
        <v>0</v>
      </c>
      <c r="H61">
        <f>SUM(H52:H60)</f>
        <v>0</v>
      </c>
      <c r="I61">
        <f>SUM(I52:I60)</f>
        <v>0</v>
      </c>
      <c r="L61">
        <f>SUM(L52:L60)</f>
        <v>0</v>
      </c>
    </row>
  </sheetData>
  <mergeCells count="81">
    <mergeCell ref="O7:O8"/>
    <mergeCell ref="N7:N8"/>
    <mergeCell ref="O13:O14"/>
    <mergeCell ref="N13:N14"/>
    <mergeCell ref="O11:O12"/>
    <mergeCell ref="N11:N12"/>
    <mergeCell ref="O9:O10"/>
    <mergeCell ref="N9:N10"/>
    <mergeCell ref="D58:E58"/>
    <mergeCell ref="D60:E60"/>
    <mergeCell ref="A5:A6"/>
    <mergeCell ref="B5:B6"/>
    <mergeCell ref="C5:C6"/>
    <mergeCell ref="D5:D6"/>
    <mergeCell ref="E5:E6"/>
    <mergeCell ref="A15:A22"/>
    <mergeCell ref="A7:A14"/>
    <mergeCell ref="B27:B28"/>
    <mergeCell ref="B21:B22"/>
    <mergeCell ref="B29:B30"/>
    <mergeCell ref="B17:B18"/>
    <mergeCell ref="B31:B32"/>
    <mergeCell ref="B7:B8"/>
    <mergeCell ref="B33:B34"/>
    <mergeCell ref="N5:O5"/>
    <mergeCell ref="A31:A38"/>
    <mergeCell ref="H5:H6"/>
    <mergeCell ref="I5:I6"/>
    <mergeCell ref="L5:L6"/>
    <mergeCell ref="M5:M6"/>
    <mergeCell ref="F5:F6"/>
    <mergeCell ref="G5:G6"/>
    <mergeCell ref="J5:J6"/>
    <mergeCell ref="K5:K6"/>
    <mergeCell ref="B9:B10"/>
    <mergeCell ref="B11:B12"/>
    <mergeCell ref="B13:B14"/>
    <mergeCell ref="N19:N20"/>
    <mergeCell ref="O19:O20"/>
    <mergeCell ref="B19:B20"/>
    <mergeCell ref="A23:A30"/>
    <mergeCell ref="B23:B24"/>
    <mergeCell ref="N23:N24"/>
    <mergeCell ref="O23:O24"/>
    <mergeCell ref="B25:B26"/>
    <mergeCell ref="N25:N26"/>
    <mergeCell ref="O25:O26"/>
    <mergeCell ref="N27:N28"/>
    <mergeCell ref="O27:O28"/>
    <mergeCell ref="A39:A46"/>
    <mergeCell ref="B39:B40"/>
    <mergeCell ref="N39:N40"/>
    <mergeCell ref="O39:O40"/>
    <mergeCell ref="B41:B42"/>
    <mergeCell ref="N41:N42"/>
    <mergeCell ref="O41:O42"/>
    <mergeCell ref="B43:B44"/>
    <mergeCell ref="N43:N44"/>
    <mergeCell ref="O43:O44"/>
    <mergeCell ref="B45:B46"/>
    <mergeCell ref="N45:N46"/>
    <mergeCell ref="O45:O46"/>
    <mergeCell ref="B15:B16"/>
    <mergeCell ref="N21:N22"/>
    <mergeCell ref="O21:O22"/>
    <mergeCell ref="O15:O16"/>
    <mergeCell ref="N29:N30"/>
    <mergeCell ref="O29:O30"/>
    <mergeCell ref="N17:N18"/>
    <mergeCell ref="O17:O18"/>
    <mergeCell ref="N15:N16"/>
    <mergeCell ref="B35:B36"/>
    <mergeCell ref="B37:B38"/>
    <mergeCell ref="N31:N32"/>
    <mergeCell ref="O31:O32"/>
    <mergeCell ref="N33:N34"/>
    <mergeCell ref="O37:O38"/>
    <mergeCell ref="O35:O36"/>
    <mergeCell ref="O33:O34"/>
    <mergeCell ref="N37:N38"/>
    <mergeCell ref="N35:N3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13-1.事業用自動車重大事故件数推移</vt:lpstr>
      <vt:lpstr>'13-1.事業用自動車重大事故件数推移'!Print_Area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chounan-t53hg</dc:creator>
  <cp:lastModifiedBy>なし</cp:lastModifiedBy>
  <cp:lastPrinted>2019-12-06T00:55:38Z</cp:lastPrinted>
  <dcterms:created xsi:type="dcterms:W3CDTF">2003-10-22T10:53:22Z</dcterms:created>
  <dcterms:modified xsi:type="dcterms:W3CDTF">2019-12-06T00:55:44Z</dcterms:modified>
</cp:coreProperties>
</file>